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陈超宇\★★★2025年专项工作\检验\外检\采购需求\"/>
    </mc:Choice>
  </mc:AlternateContent>
  <bookViews>
    <workbookView xWindow="21492" yWindow="-108" windowWidth="38616" windowHeight="21096"/>
  </bookViews>
  <sheets>
    <sheet name="维生素及药物浓度检测（23项）" sheetId="9" r:id="rId1"/>
    <sheet name="特殊类检测（33项）" sheetId="1" r:id="rId2"/>
    <sheet name="遗传代谢病检测（5项）" sheetId="10" r:id="rId3"/>
    <sheet name="血液病分子生物和流式细胞学检测（36项）" sheetId="11" r:id="rId4"/>
    <sheet name="无收费标准21项" sheetId="3" state="hidden" r:id="rId5"/>
  </sheets>
  <definedNames>
    <definedName name="_xlnm._FilterDatabase" localSheetId="1" hidden="1">'特殊类检测（33项）'!$A$2:$K$2</definedName>
    <definedName name="_xlnm._FilterDatabase" localSheetId="0" hidden="1">'维生素及药物浓度检测（23项）'!$A$2:$K$2</definedName>
    <definedName name="_xlnm._FilterDatabase" localSheetId="3" hidden="1">'血液病分子生物和流式细胞学检测（36项）'!$A$2:$K$2</definedName>
    <definedName name="_xlnm._FilterDatabase" localSheetId="2" hidden="1">'遗传代谢病检测（5项）'!$A$2:$K$2</definedName>
    <definedName name="_xlnm.Print_Area" localSheetId="1">'特殊类检测（33项）'!$A$1:$J$54</definedName>
    <definedName name="_xlnm.Print_Area" localSheetId="0">'维生素及药物浓度检测（23项）'!$A$1:$J$28</definedName>
    <definedName name="_xlnm.Print_Area" localSheetId="3">'血液病分子生物和流式细胞学检测（36项）'!$A$1:$J$57</definedName>
    <definedName name="_xlnm.Print_Area" localSheetId="2">'遗传代谢病检测（5项）'!$A$1:$J$26</definedName>
    <definedName name="_xlnm.Print_Titles" localSheetId="1">'特殊类检测（33项）'!$2:$2</definedName>
    <definedName name="_xlnm.Print_Titles" localSheetId="0">'维生素及药物浓度检测（23项）'!$2:$2</definedName>
    <definedName name="_xlnm.Print_Titles" localSheetId="3">'血液病分子生物和流式细胞学检测（36项）'!$2:$2</definedName>
    <definedName name="_xlnm.Print_Titles" localSheetId="2">'遗传代谢病检测（5项）'!$2:$2</definedName>
  </definedNames>
  <calcPr calcId="152511"/>
</workbook>
</file>

<file path=xl/calcChain.xml><?xml version="1.0" encoding="utf-8"?>
<calcChain xmlns="http://schemas.openxmlformats.org/spreadsheetml/2006/main">
  <c r="G55" i="11" l="1"/>
  <c r="G53" i="11"/>
  <c r="G51" i="11"/>
  <c r="G49" i="11"/>
  <c r="G47" i="11"/>
  <c r="G45" i="11"/>
  <c r="G17" i="10"/>
  <c r="G52" i="1" l="1"/>
  <c r="G46" i="1"/>
  <c r="G43" i="1"/>
  <c r="G41" i="1"/>
  <c r="G39" i="1"/>
  <c r="G38" i="1"/>
  <c r="G37" i="1"/>
</calcChain>
</file>

<file path=xl/sharedStrings.xml><?xml version="1.0" encoding="utf-8"?>
<sst xmlns="http://schemas.openxmlformats.org/spreadsheetml/2006/main" count="897" uniqueCount="288">
  <si>
    <t>序号</t>
  </si>
  <si>
    <t>需求科室</t>
  </si>
  <si>
    <t>检验项目名称</t>
  </si>
  <si>
    <t>检验项目包含的具体子项名称</t>
  </si>
  <si>
    <t>检测方法</t>
  </si>
  <si>
    <t>标本类型</t>
  </si>
  <si>
    <t>标本采集量</t>
  </si>
  <si>
    <t>物价收费项目名称</t>
  </si>
  <si>
    <t>物价收费码</t>
  </si>
  <si>
    <t>物价收费标准（元）</t>
  </si>
  <si>
    <t>物价单价的数量</t>
  </si>
  <si>
    <t>预估每月检测数量</t>
  </si>
  <si>
    <t>检测目的（包括送检的必要性、科学性、检验目的）</t>
  </si>
  <si>
    <t>神经内科</t>
  </si>
  <si>
    <t>5个工作日</t>
  </si>
  <si>
    <t>化学发光法或质谱法</t>
  </si>
  <si>
    <t>血清</t>
  </si>
  <si>
    <t>1ml</t>
  </si>
  <si>
    <t>盐酸哌罗匹隆血药浓度</t>
  </si>
  <si>
    <t>喹硫平血药浓度</t>
  </si>
  <si>
    <t>阿立哌唑血药浓度</t>
  </si>
  <si>
    <t>氟伏沙明血药浓度</t>
  </si>
  <si>
    <t>全血</t>
  </si>
  <si>
    <t>2ml</t>
  </si>
  <si>
    <t>血锂浓度</t>
  </si>
  <si>
    <t>安非他酮+羟安非他酮血药浓度</t>
  </si>
  <si>
    <t>米那普仑血药浓度</t>
  </si>
  <si>
    <t>舍曲林血药浓度</t>
  </si>
  <si>
    <t>利培酮+9-羟利培酮血药浓度</t>
  </si>
  <si>
    <t>鲁拉西酮血药浓度</t>
  </si>
  <si>
    <t>奥氮平血药浓度</t>
  </si>
  <si>
    <t>帕罗西汀血药浓度</t>
  </si>
  <si>
    <t>文拉法辛血药浓度</t>
  </si>
  <si>
    <t>草酸艾司西酞普兰血药浓度</t>
  </si>
  <si>
    <t>度洛西汀血药浓度</t>
  </si>
  <si>
    <t>PCR</t>
  </si>
  <si>
    <t>化学发光法</t>
  </si>
  <si>
    <t>风湿免疫科二病区</t>
  </si>
  <si>
    <t>3-5天</t>
  </si>
  <si>
    <t>ELISA法</t>
  </si>
  <si>
    <t>血浆</t>
  </si>
  <si>
    <t>消化内科</t>
  </si>
  <si>
    <t>内分泌科</t>
  </si>
  <si>
    <t>肾素-血管紧张素-醛固酮系统</t>
  </si>
  <si>
    <t>4个工作日</t>
  </si>
  <si>
    <t>线粒体功能评估</t>
  </si>
  <si>
    <t>酶法与质谱法</t>
  </si>
  <si>
    <t>血清+末梢全血</t>
  </si>
  <si>
    <t>静脉血4ml+采血卡100ul</t>
  </si>
  <si>
    <t>氨基酸测定</t>
  </si>
  <si>
    <t>CEEJ8000</t>
  </si>
  <si>
    <t>生物素酶缺陷捡查</t>
  </si>
  <si>
    <t>质谱法</t>
  </si>
  <si>
    <t>末梢全血</t>
  </si>
  <si>
    <t>100ul</t>
  </si>
  <si>
    <t>四氢生物喋呤缺乏症检查</t>
  </si>
  <si>
    <t>尿液+末梢全血</t>
  </si>
  <si>
    <t>尿液10ml+采血卡100ul</t>
  </si>
  <si>
    <t>脑肌酸缺乏综合征筛查</t>
  </si>
  <si>
    <t>尿液</t>
  </si>
  <si>
    <t>24小时尿</t>
  </si>
  <si>
    <t>10ml</t>
  </si>
  <si>
    <t>染色体核型分析</t>
  </si>
  <si>
    <t>G显带</t>
  </si>
  <si>
    <t>静脉全血</t>
  </si>
  <si>
    <t>MaYo-免疫分型大套系</t>
  </si>
  <si>
    <t>流式细胞术</t>
  </si>
  <si>
    <t>骨髓</t>
  </si>
  <si>
    <t>WT1基因实时定量PCR</t>
  </si>
  <si>
    <t>RQ-PCR</t>
  </si>
  <si>
    <t>细胞毒脱颗粒检测（CD107a激发试验）</t>
  </si>
  <si>
    <t>颗粒酶表达检测</t>
  </si>
  <si>
    <t>穿孔素（PRF1）蛋白表达检测</t>
  </si>
  <si>
    <t>SAP蛋白表达检测</t>
  </si>
  <si>
    <t>XIAP蛋白表达检测</t>
  </si>
  <si>
    <t>神经母细胞瘤（NB）残留5项</t>
  </si>
  <si>
    <t>NK细胞活性检测</t>
  </si>
  <si>
    <t>可溶性CD25水平检测</t>
  </si>
  <si>
    <t>血清2ml</t>
  </si>
  <si>
    <t>AML1_ETO融合基因定量</t>
  </si>
  <si>
    <t>AML-M012微小残留病灶</t>
  </si>
  <si>
    <t>AML-M3微小残留病灶</t>
  </si>
  <si>
    <t>AML-M45微小残留病灶</t>
  </si>
  <si>
    <t>BCR_ABL(P210)定量</t>
  </si>
  <si>
    <t>B系微小残留病灶</t>
  </si>
  <si>
    <t>CD34+计数十调节T细胞</t>
  </si>
  <si>
    <t>E2A_PBX1融合基因定量PCR</t>
  </si>
  <si>
    <t>FLT3_ITD基因突变</t>
  </si>
  <si>
    <t>PML_RARα定量PCR</t>
  </si>
  <si>
    <t>TEL_AML1融合基因定量PCR</t>
  </si>
  <si>
    <t>T系微小残留病灶</t>
  </si>
  <si>
    <t>彗星实验+染色体畸变套系</t>
  </si>
  <si>
    <t>MMC诱导法</t>
  </si>
  <si>
    <t>血液肿瘤全景式融合基因检测</t>
  </si>
  <si>
    <t>二代测序</t>
  </si>
  <si>
    <t>MDS基因芯片</t>
  </si>
  <si>
    <t>基因芯片</t>
  </si>
  <si>
    <t>血液肿瘤全景式基因突变检测</t>
  </si>
  <si>
    <t>维生素k1药物浓度测定</t>
  </si>
  <si>
    <t>维生素k2药物浓度测定</t>
  </si>
  <si>
    <t>维生素A分型及血药浓度检测</t>
  </si>
  <si>
    <t>维生素D（25-羟维生素D3、D2）血药浓度检测</t>
  </si>
  <si>
    <t>维生素E分型及血药浓度检测</t>
  </si>
  <si>
    <t>17a-羟孕酮</t>
  </si>
  <si>
    <t>脱氢表雄酮</t>
  </si>
  <si>
    <t>雄烯二酮</t>
  </si>
  <si>
    <t>双氢睾酮</t>
  </si>
  <si>
    <t>极长链脂肪酸</t>
  </si>
  <si>
    <t>游离睾酮</t>
  </si>
  <si>
    <t>胰高血糖素</t>
  </si>
  <si>
    <t>免疫固定电泳</t>
  </si>
  <si>
    <t>琼脂糖凝胶电泳</t>
  </si>
  <si>
    <t>寄生虫抗体</t>
  </si>
  <si>
    <t>重症肌无力相关抗体</t>
  </si>
  <si>
    <t>免疫印迹法</t>
  </si>
  <si>
    <t>血清/脑脊液</t>
  </si>
  <si>
    <t>高分辨染色体分析</t>
  </si>
  <si>
    <t>疱疹病毒全套检测</t>
  </si>
  <si>
    <t>水痘抗体IgG、IgM检测</t>
  </si>
  <si>
    <t>铜（24小时尿）</t>
  </si>
  <si>
    <t>尿</t>
  </si>
  <si>
    <t>尿游离皮质醇</t>
  </si>
  <si>
    <t>发热免疫三项(肥达氏反应,外斐氏反应,布氏杆菌凝集试验)</t>
  </si>
  <si>
    <t>凝集法</t>
  </si>
  <si>
    <t>血红蛋白电泳</t>
  </si>
  <si>
    <t>毛细管电泳</t>
  </si>
  <si>
    <t>丁肝抗体三项</t>
  </si>
  <si>
    <t>肾脏内科</t>
  </si>
  <si>
    <t>尿蛋白电泳</t>
  </si>
  <si>
    <t>血清蛋白电泳</t>
  </si>
  <si>
    <t>硫酸脱氢表酮</t>
  </si>
  <si>
    <t>甲状腺球蛋白</t>
  </si>
  <si>
    <t>性激素结合球蛋白</t>
  </si>
  <si>
    <t>促红细胞生成素
（EPO）</t>
  </si>
  <si>
    <t>血药浓度（地高辛）</t>
  </si>
  <si>
    <t>均相酶免法</t>
  </si>
  <si>
    <t>他克莫司（FK506）血药浓度</t>
  </si>
  <si>
    <t>免疫抑制药物浓度测定</t>
  </si>
  <si>
    <t>CENB1000</t>
  </si>
  <si>
    <t>万古霉素血药浓度测定</t>
  </si>
  <si>
    <t>胃泌素测定</t>
  </si>
  <si>
    <r>
      <rPr>
        <sz val="11"/>
        <rFont val="宋体"/>
        <family val="3"/>
        <charset val="134"/>
      </rPr>
      <t>24小时</t>
    </r>
    <r>
      <rPr>
        <sz val="11"/>
        <rFont val="BatangChe"/>
        <family val="3"/>
      </rPr>
      <t>尿</t>
    </r>
    <r>
      <rPr>
        <sz val="11"/>
        <rFont val="宋体"/>
        <family val="3"/>
        <charset val="134"/>
      </rPr>
      <t xml:space="preserve">香草扁桃酸（VMA） </t>
    </r>
  </si>
  <si>
    <t>均相酶免疫法</t>
  </si>
  <si>
    <t>成骨指标PINP+破骨指标β-CTX</t>
  </si>
  <si>
    <t>电化学发光法</t>
  </si>
  <si>
    <t>天疱疮和类天疮抗体四项</t>
  </si>
  <si>
    <t>儿茶酚胺测定6项（甲氧基酪胺/甲氧基肾上腺素/甲氧基去甲肾上腺素/多巴胺/肾上腺素/去甲肾上腺素）</t>
  </si>
  <si>
    <t>1、全血                  2、24小时尿</t>
  </si>
  <si>
    <t>1、全血2ml 
2、尿液10ml</t>
  </si>
  <si>
    <t>MLL-AF4定量</t>
  </si>
  <si>
    <t>实时荧光定量PCR法</t>
  </si>
  <si>
    <t>2-3ml</t>
  </si>
  <si>
    <t>MLL-AF6定量</t>
  </si>
  <si>
    <t>MLL-AF9定量</t>
  </si>
  <si>
    <t>MLL-AF10定量</t>
  </si>
  <si>
    <t>MLL-ELL定量</t>
  </si>
  <si>
    <t>MLL-ENL定量</t>
  </si>
  <si>
    <t>神经递质合成与代谢缺陷筛查</t>
  </si>
  <si>
    <t>脑脊液+外周血</t>
  </si>
  <si>
    <t>脑脊液：1ml*3管；血筛片3个血斑</t>
  </si>
  <si>
    <t>病原宏基因组学检测</t>
  </si>
  <si>
    <t>基因测序法</t>
  </si>
  <si>
    <t>全血/灌洗液及其他</t>
  </si>
  <si>
    <t>1、全血3ml
2、灌洗液5~10ml</t>
  </si>
  <si>
    <t>要求检验结果回报时间（几天或几个工作日）</t>
  </si>
  <si>
    <t>计价单位</t>
  </si>
  <si>
    <t>检验项目收费总金额（元）</t>
  </si>
  <si>
    <t>检验中心开展情况</t>
  </si>
  <si>
    <t>自身免疫性脑炎抗体</t>
  </si>
  <si>
    <t>脑脊液细胞学、自身免疫性脑炎抗体（CBA法）：NMDAR、CASPR2、AMPA1、LGI-1、GABA2、GAD65、副肿瘤综合征抗体：Hu、Yo、Ri、MA2、CV2、抗神经节苷酯抗体：GM1、GQ1b、GD1b、人食欲素</t>
  </si>
  <si>
    <t>血+脑脊液</t>
  </si>
  <si>
    <t>未提供</t>
  </si>
  <si>
    <t>CBA法</t>
  </si>
  <si>
    <t>无匹配收费</t>
  </si>
  <si>
    <t>不明原因意识障碍、精神行为异常、抽搐或头颅核磁有病变患儿需要明确诊断</t>
  </si>
  <si>
    <t>检验中心未开展；新外检需求</t>
  </si>
  <si>
    <t>溶酶体酶活力测定</t>
  </si>
  <si>
    <r>
      <rPr>
        <sz val="11"/>
        <rFont val="Calibri"/>
        <family val="2"/>
      </rPr>
      <t>β</t>
    </r>
    <r>
      <rPr>
        <sz val="11"/>
        <rFont val="Calibri"/>
        <family val="2"/>
      </rPr>
      <t>-</t>
    </r>
    <r>
      <rPr>
        <sz val="11"/>
        <rFont val="宋体"/>
        <family val="3"/>
        <charset val="134"/>
        <scheme val="minor"/>
      </rPr>
      <t>半乳糖甘酶、</t>
    </r>
    <r>
      <rPr>
        <sz val="11"/>
        <rFont val="Calibri"/>
        <family val="2"/>
      </rPr>
      <t>β</t>
    </r>
    <r>
      <rPr>
        <sz val="11"/>
        <rFont val="宋体"/>
        <family val="3"/>
        <charset val="134"/>
        <scheme val="minor"/>
      </rPr>
      <t>-氨基己糖甘酶A、总氨基己糖甘酶、半乳糖脑苷脂酶</t>
    </r>
    <r>
      <rPr>
        <sz val="11"/>
        <rFont val="Calibri"/>
        <family val="2"/>
      </rPr>
      <t>β</t>
    </r>
    <r>
      <rPr>
        <sz val="11"/>
        <rFont val="宋体"/>
        <family val="3"/>
        <charset val="134"/>
        <scheme val="minor"/>
      </rPr>
      <t>-葡糖脑苷脂酶、</t>
    </r>
    <r>
      <rPr>
        <sz val="11"/>
        <rFont val="Calibri"/>
        <family val="2"/>
      </rPr>
      <t>α</t>
    </r>
    <r>
      <rPr>
        <sz val="11"/>
        <rFont val="宋体"/>
        <family val="3"/>
        <charset val="134"/>
        <scheme val="minor"/>
      </rPr>
      <t>-半乳糖苷酶、</t>
    </r>
    <r>
      <rPr>
        <sz val="11"/>
        <rFont val="Calibri"/>
        <family val="2"/>
      </rPr>
      <t>α</t>
    </r>
    <r>
      <rPr>
        <sz val="11"/>
        <rFont val="宋体"/>
        <family val="3"/>
        <charset val="134"/>
        <scheme val="minor"/>
      </rPr>
      <t>-葡萄糖苷酶、芳基硫酸脂酶 A、酸性鞘磷脂酶、</t>
    </r>
    <r>
      <rPr>
        <sz val="11"/>
        <rFont val="Calibri"/>
        <family val="2"/>
      </rPr>
      <t>α</t>
    </r>
    <r>
      <rPr>
        <sz val="11"/>
        <rFont val="宋体"/>
        <family val="3"/>
        <charset val="134"/>
        <scheme val="minor"/>
      </rPr>
      <t>-L-艾杜糖苷酸酶、硫酸艾杜糖醛酸硫酸酯酶、乙酰肝素-N-硫酸酯酶 、N-乙酰-</t>
    </r>
    <r>
      <rPr>
        <sz val="11"/>
        <rFont val="Calibri"/>
        <family val="2"/>
      </rPr>
      <t>α</t>
    </r>
    <r>
      <rPr>
        <sz val="11"/>
        <rFont val="宋体"/>
        <family val="3"/>
        <charset val="134"/>
        <scheme val="minor"/>
      </rPr>
      <t>-D-氨基葡糖苷酶 、半乳糖胺-6-硫酸酯酶、芳基硫酸脂酶 B、</t>
    </r>
    <r>
      <rPr>
        <sz val="11"/>
        <rFont val="Calibri"/>
        <family val="2"/>
      </rPr>
      <t>β</t>
    </r>
    <r>
      <rPr>
        <sz val="11"/>
        <rFont val="宋体"/>
        <family val="3"/>
        <charset val="134"/>
        <scheme val="minor"/>
      </rPr>
      <t>-葡糖醛酸苷酶 、透明质酸酶 、棕榈酰蛋白硫脂酶 、TPPl 溶酶体肽酶、、</t>
    </r>
    <r>
      <rPr>
        <sz val="11"/>
        <rFont val="Calibri"/>
        <family val="2"/>
      </rPr>
      <t>α</t>
    </r>
    <r>
      <rPr>
        <sz val="11"/>
        <rFont val="宋体"/>
        <family val="3"/>
        <charset val="134"/>
        <scheme val="minor"/>
      </rPr>
      <t>-甘露糖苷酶 、</t>
    </r>
    <r>
      <rPr>
        <sz val="11"/>
        <rFont val="Calibri"/>
        <family val="2"/>
      </rPr>
      <t>β</t>
    </r>
    <r>
      <rPr>
        <sz val="11"/>
        <rFont val="宋体"/>
        <family val="3"/>
        <charset val="134"/>
        <scheme val="minor"/>
      </rPr>
      <t>-甘露糖苷酶
天冬氨酰氨基葡萄糖苷酶、</t>
    </r>
    <r>
      <rPr>
        <sz val="11"/>
        <rFont val="Calibri"/>
        <family val="2"/>
      </rPr>
      <t>α</t>
    </r>
    <r>
      <rPr>
        <sz val="11"/>
        <rFont val="宋体"/>
        <family val="3"/>
        <charset val="134"/>
        <scheme val="minor"/>
      </rPr>
      <t>-L-岩藻糖苷酶</t>
    </r>
  </si>
  <si>
    <t>静脉血</t>
  </si>
  <si>
    <t>遗传代谢病的明确诊断</t>
  </si>
  <si>
    <t>脱髓鞘疾病相关检测</t>
  </si>
  <si>
    <t>中枢神经脱髓鞘6项（CBA）：AQP4、MBP、MOG、GFAP、AQP1、flotillin-1/2</t>
  </si>
  <si>
    <t>血＋脑脊液</t>
  </si>
  <si>
    <t>神经系统脱髓鞘疾病的诊断</t>
  </si>
  <si>
    <t>家系全外显子检测（需提供收费标准）问科研楼是否能做)</t>
  </si>
  <si>
    <t>肾病5项</t>
  </si>
  <si>
    <t>人补体因子H抗体</t>
  </si>
  <si>
    <t>5天</t>
  </si>
  <si>
    <t>补体因子H抗体、补体因子H和I检测有助于识别补体失调相关疾病，如H因子及I因子相关溶血尿毒综合征等。ADAMTS13酶活性及抑制性抗体检测对诊断血栓性血小板减少性紫癜（TTP）至关重要。C5b-9可溶性补体膜攻击复合物检测可评估补体激活程度，辅助诊断。</t>
  </si>
  <si>
    <t>人补体因子H</t>
  </si>
  <si>
    <t>人补体因子I</t>
  </si>
  <si>
    <t>ADAMTS13酶活性及抑制性抗体检测</t>
  </si>
  <si>
    <t>c5b-9可溶性补体膜攻击复合物</t>
  </si>
  <si>
    <t>膜性肾病抗体4项</t>
  </si>
  <si>
    <t xml:space="preserve">PLA2R
</t>
  </si>
  <si>
    <t xml:space="preserve">CBA法 </t>
  </si>
  <si>
    <t>CGKN1001</t>
  </si>
  <si>
    <t>次</t>
  </si>
  <si>
    <t xml:space="preserve">PLA2R抗体是特发性膜性肾病（IMN）的主要致病抗体，检测其水平有助于诊断和评估疾病活动性。抗1型血小板反应蛋白7A域抗体则可作为PLA2R抗体阴性IMN患者的补充诊断指标。这些检测科学性强，可为IMN的无创精准诊断、治疗及预后评估提供重要依据。
</t>
  </si>
  <si>
    <t>抗1型血小板反应蛋白7A域抗体</t>
  </si>
  <si>
    <t>Nell-1抗体检测</t>
  </si>
  <si>
    <t>PCDH7抗体检测</t>
  </si>
  <si>
    <t>肾炎因子</t>
  </si>
  <si>
    <t>C3转化酶抗体（C3c-Ab）</t>
  </si>
  <si>
    <t>无法提供</t>
  </si>
  <si>
    <t xml:space="preserve">这些抗体可稳定补体转化酶复合物，导致补体过度激活，与多种疾病相关，如肾小球肾炎、自身免疫性疾病等。通过检测这些抗体水平，可明确补体失调的具体环节。辅助诊断，评估疾病活动性及指导治疗。
</t>
  </si>
  <si>
    <t>C4转化酶抗体（C4c-Ab）</t>
  </si>
  <si>
    <t>C5转化酶抗体（C5c-Ab）</t>
  </si>
  <si>
    <t xml:space="preserve">抗肾病蛋白（Nephrin）抗体
</t>
  </si>
  <si>
    <t>抗肾病蛋白（Nephrin）抗体</t>
  </si>
  <si>
    <t xml:space="preserve">抗肾病蛋白（Nephrin）抗体与多种肾小球疾病密切相关，如微小病变肾病（MCD）和肾病综合征（INS），抗Nephrin抗体可攻击足细胞裂孔隔膜上的Nephrin，导致肾病综合征。因此该项目可辅助诊断MCD、INS等疾病，评估疾病活动性及指导治疗，还可预测疾病复发。
</t>
  </si>
  <si>
    <t xml:space="preserve">人可溶性尿激酶型纤溶酶原活物受体（suPAR）
</t>
  </si>
  <si>
    <t xml:space="preserve">FSGS患者血清中suPAR水平显著升高，且与疾病严重程度及治疗反应相关。suPAR可作为循环致病因子，通过损伤足细胞导致蛋白尿，是FSGS发病机制中的关键因素。该监测科辅助诊断FSGS，评估疾病活动性，预测激素抵抗风险，并指导治疗方案。
</t>
  </si>
  <si>
    <t>尿结石相关疾病代谢分析</t>
  </si>
  <si>
    <t>枸橼酸</t>
  </si>
  <si>
    <t>项</t>
  </si>
  <si>
    <t xml:space="preserve">尿液结石成份分析通过检测尿液中钙、草酸、尿酸等成份浓度，结合结石成份分析，精准判断结石类型。可以辅助诊断泌尿系结石，评估复发风险，指导治疗及预防措施。
</t>
  </si>
  <si>
    <t>检验中心未开展；需询问研究所是否已开展</t>
  </si>
  <si>
    <t>尿酸(UA)测定</t>
  </si>
  <si>
    <t>CEEE8000</t>
  </si>
  <si>
    <t>胱氨酸</t>
  </si>
  <si>
    <t>尿草酸测定</t>
  </si>
  <si>
    <t>CCBW2000</t>
  </si>
  <si>
    <t>碳酸盐</t>
  </si>
  <si>
    <t>磷酸盐</t>
  </si>
  <si>
    <t>尿结石成分分析</t>
  </si>
  <si>
    <t>CCBV2000</t>
  </si>
  <si>
    <t>多聚IgA免疫复合物</t>
  </si>
  <si>
    <t>从未外送过，未提供</t>
  </si>
  <si>
    <t>828（临床科室提供）</t>
  </si>
  <si>
    <t xml:space="preserve">IgA肾病（IgAN）患者常存在IgA1糖基化异常，导致半乳糖缺陷IgA1（Gd-IgA1）水平升高，这是IgAN发病的关键因素。通过检测Gd-IgA1，可无创辅助诊断IgAN，评估病情严重程度及预后。
</t>
  </si>
  <si>
    <t>吗替麦考酚酯血药浓度</t>
  </si>
  <si>
    <t xml:space="preserve">MMF的药代动力学个体差异大，且其治疗窗较窄，血药浓度过高可能引发不良反应，如白细胞减少、贫血等，而过低则可能影响治疗效果。通过监测血药浓度，可精准调整剂量，优化治疗方案。确保患儿用药的安全性和有效性，减少不良反应，提高治疗成功率
</t>
  </si>
  <si>
    <t>抗NXP2抗体单项滴度</t>
  </si>
  <si>
    <t>抗NXP2抗体单项</t>
  </si>
  <si>
    <t>300（临床科室提供）</t>
  </si>
  <si>
    <t>该项阳性患者需定期复查此项，目前无此单项。重复查肌炎抗体全项增加经济负担</t>
  </si>
  <si>
    <t>抗MDA5抗体单项滴度</t>
  </si>
  <si>
    <t>抗MDA5抗体单项</t>
  </si>
  <si>
    <t>唾液酸化糖链抗原（KL-6）</t>
  </si>
  <si>
    <t>KL-6</t>
  </si>
  <si>
    <t>该蛋白是间质性肺病活动重要生物学标志物，具有系统性疾病肺受累早期诊治意义</t>
  </si>
  <si>
    <t>腺苷脱氨酶-2活性</t>
  </si>
  <si>
    <t>ADA2活性</t>
  </si>
  <si>
    <t>血</t>
  </si>
  <si>
    <t>粪便弹性蛋白酶</t>
  </si>
  <si>
    <t>粪便</t>
  </si>
  <si>
    <t>协助诊断脂肪泻</t>
  </si>
  <si>
    <t>自免胃抗体</t>
  </si>
  <si>
    <t>胃蛋白酶原、胃泌素、抗胃壁细胞抗体PCA、抗内因子抗体IFA</t>
  </si>
  <si>
    <t>协助诊断和鉴别诊断胃泌素瘤、胃溃疡</t>
  </si>
  <si>
    <t>自免肠抗体</t>
  </si>
  <si>
    <t>抗酿酒酵母抗体IgG、IgA；抗中性粒细胞胞浆抗体IgA、IgG；抗胰腺腺泡抗体IgA、IgG；抗肠杯状细胞抗体IgA、IgG</t>
  </si>
  <si>
    <t>协助诊断自身免疫性肠病</t>
  </si>
  <si>
    <t>IBD相关抗体</t>
  </si>
  <si>
    <t>抗酿酒酵母抗体IgG、IgA；抗乙糖苷甘露糖抗体IgG；抗乙糖苷壳糖抗体IgA；F12Y IgG；pANCA；PAb IgG；</t>
  </si>
  <si>
    <t>协助诊断炎症性肠病</t>
  </si>
  <si>
    <t>1型糖尿病基因高危位点筛查</t>
  </si>
  <si>
    <t>单基因遗传病基因突变检查</t>
  </si>
  <si>
    <t>CLDT8000</t>
  </si>
  <si>
    <t>每个位点为一个计价单位</t>
  </si>
  <si>
    <t>明确诊断，鉴别诊断，指导临床</t>
  </si>
  <si>
    <t>外检分类</t>
    <phoneticPr fontId="11" type="noConversion"/>
  </si>
  <si>
    <t>维生素及药物浓度检测</t>
    <phoneticPr fontId="11" type="noConversion"/>
  </si>
  <si>
    <t>特殊类检测</t>
    <phoneticPr fontId="11" type="noConversion"/>
  </si>
  <si>
    <t>遗传代谢病检测</t>
    <phoneticPr fontId="11" type="noConversion"/>
  </si>
  <si>
    <t>血液病分子生物和流式细胞学检测</t>
    <phoneticPr fontId="11" type="noConversion"/>
  </si>
  <si>
    <t>血液病分子生物和流式细胞学检测</t>
  </si>
  <si>
    <t>尿17-羟皮质类固醇(17-OHCS) + 17-酮皮质类固醇(17-KS)</t>
    <phoneticPr fontId="11" type="noConversion"/>
  </si>
  <si>
    <t>染色体断裂检测（先天性遗传染色体不稳定综合征）</t>
    <phoneticPr fontId="11" type="noConversion"/>
  </si>
  <si>
    <t>BCR_ABL(P190)定量</t>
    <phoneticPr fontId="11" type="noConversion"/>
  </si>
  <si>
    <t>儿茶酚胺及其代谢产物定量（尿VMA）</t>
    <phoneticPr fontId="11" type="noConversion"/>
  </si>
  <si>
    <t>MaYo骨髓染色体核型分析</t>
    <phoneticPr fontId="11" type="noConversion"/>
  </si>
  <si>
    <t>总计</t>
    <phoneticPr fontId="11" type="noConversion"/>
  </si>
  <si>
    <t>23项</t>
    <phoneticPr fontId="11" type="noConversion"/>
  </si>
  <si>
    <t>2026年首都医科大学附属首都儿童医学中心外送检验需求表-维生素及药物浓度检测（23项）</t>
    <phoneticPr fontId="11" type="noConversion"/>
  </si>
  <si>
    <t>总计</t>
    <phoneticPr fontId="11" type="noConversion"/>
  </si>
  <si>
    <t>33项</t>
    <phoneticPr fontId="11" type="noConversion"/>
  </si>
  <si>
    <t>2026年首都医科大学附属首都儿童医学中心外送检验需求表-特殊类检测（33项）</t>
    <phoneticPr fontId="11" type="noConversion"/>
  </si>
  <si>
    <t>5项</t>
    <phoneticPr fontId="11" type="noConversion"/>
  </si>
  <si>
    <t>2026年首都医科大学附属首都儿童医学中心外送检验需求表-遗传代谢病检测（5项）</t>
    <phoneticPr fontId="11" type="noConversion"/>
  </si>
  <si>
    <t>36项</t>
    <phoneticPr fontId="11" type="noConversion"/>
  </si>
  <si>
    <t>2026年首都医科大学附属首都儿童医学中心外送检验需求表-血液病分子生物和流式细胞学检测（36项）</t>
    <phoneticPr fontId="11" type="noConversion"/>
  </si>
  <si>
    <t>报价（元）</t>
    <phoneticPr fontId="11" type="noConversion"/>
  </si>
  <si>
    <t>结果回报时间
（天或工作日）</t>
    <phoneticPr fontId="11" type="noConversion"/>
  </si>
  <si>
    <t>标本收取时间</t>
    <phoneticPr fontId="11" type="noConversion"/>
  </si>
  <si>
    <t>预估每月检测数量</t>
    <phoneticPr fontId="11" type="noConversion"/>
  </si>
  <si>
    <t>标本收取时间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</si>
</sst>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_);[Red]\(0.0\)"/>
    <numFmt numFmtId="177" formatCode="0_);[Red]\(0\)"/>
    <numFmt numFmtId="178" formatCode="0.00_);[Red]\(0.00\)"/>
    <numFmt numFmtId="179" formatCode="0_ "/>
  </numFmts>
  <fonts count="21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name val="Calibri"/>
      <family val="2"/>
    </font>
    <font>
      <sz val="11"/>
      <name val="BatangChe"/>
      <family val="3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b/>
      <sz val="18"/>
      <color rgb="FFFF0000"/>
      <name val="宋体"/>
      <family val="3"/>
      <charset val="134"/>
      <scheme val="minor"/>
    </font>
    <font>
      <b/>
      <sz val="20"/>
      <name val="宋体"/>
      <family val="3"/>
      <charset val="134"/>
    </font>
    <font>
      <b/>
      <sz val="18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0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/>
    <xf numFmtId="0" fontId="7" fillId="0" borderId="0"/>
    <xf numFmtId="0" fontId="7" fillId="0" borderId="0"/>
  </cellStyleXfs>
  <cellXfs count="201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3" borderId="0" xfId="0" applyFont="1" applyFill="1"/>
    <xf numFmtId="0" fontId="2" fillId="0" borderId="1" xfId="1" applyFont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1" fillId="0" borderId="1" xfId="7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/>
    </xf>
    <xf numFmtId="176" fontId="2" fillId="0" borderId="1" xfId="1" applyNumberFormat="1" applyFont="1" applyBorder="1" applyAlignment="1">
      <alignment horizontal="center" vertical="center" wrapText="1"/>
    </xf>
    <xf numFmtId="176" fontId="2" fillId="3" borderId="2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top" wrapText="1"/>
    </xf>
    <xf numFmtId="0" fontId="3" fillId="0" borderId="1" xfId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2" borderId="2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1" fillId="2" borderId="2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4" fillId="0" borderId="1" xfId="1" applyFont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/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177" fontId="15" fillId="0" borderId="1" xfId="0" applyNumberFormat="1" applyFont="1" applyBorder="1" applyAlignment="1">
      <alignment horizontal="center" vertical="center" wrapText="1"/>
    </xf>
    <xf numFmtId="177" fontId="16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178" fontId="17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177" fontId="15" fillId="0" borderId="1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" fillId="0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center" wrapText="1"/>
    </xf>
    <xf numFmtId="179" fontId="3" fillId="0" borderId="1" xfId="1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9" fontId="3" fillId="0" borderId="3" xfId="1" applyNumberFormat="1" applyFont="1" applyFill="1" applyBorder="1" applyAlignment="1">
      <alignment horizontal="center" vertical="center" wrapText="1"/>
    </xf>
    <xf numFmtId="179" fontId="3" fillId="0" borderId="5" xfId="1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8" fillId="0" borderId="0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178" fontId="4" fillId="0" borderId="3" xfId="0" applyNumberFormat="1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 wrapText="1"/>
    </xf>
    <xf numFmtId="178" fontId="4" fillId="0" borderId="5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78" fontId="3" fillId="0" borderId="1" xfId="1" applyNumberFormat="1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/>
    </xf>
    <xf numFmtId="179" fontId="3" fillId="0" borderId="1" xfId="1" applyNumberFormat="1" applyFont="1" applyFill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/>
    </xf>
    <xf numFmtId="179" fontId="3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179" fontId="3" fillId="0" borderId="3" xfId="1" applyNumberFormat="1" applyFont="1" applyFill="1" applyBorder="1" applyAlignment="1">
      <alignment horizontal="center" vertical="center" wrapText="1"/>
    </xf>
    <xf numFmtId="179" fontId="3" fillId="0" borderId="5" xfId="1" applyNumberFormat="1" applyFont="1" applyFill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center" vertical="center" wrapText="1"/>
    </xf>
    <xf numFmtId="177" fontId="3" fillId="0" borderId="5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wrapText="1"/>
    </xf>
    <xf numFmtId="0" fontId="12" fillId="0" borderId="5" xfId="0" applyFont="1" applyFill="1" applyBorder="1" applyAlignment="1">
      <alignment horizontal="left" wrapText="1"/>
    </xf>
    <xf numFmtId="177" fontId="14" fillId="0" borderId="3" xfId="0" applyNumberFormat="1" applyFont="1" applyBorder="1" applyAlignment="1">
      <alignment horizontal="center" vertical="center" wrapText="1"/>
    </xf>
    <xf numFmtId="177" fontId="14" fillId="0" borderId="5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77" fontId="5" fillId="0" borderId="5" xfId="0" applyNumberFormat="1" applyFont="1" applyBorder="1" applyAlignment="1">
      <alignment horizontal="center" vertical="center" wrapText="1"/>
    </xf>
    <xf numFmtId="177" fontId="15" fillId="0" borderId="3" xfId="0" applyNumberFormat="1" applyFont="1" applyBorder="1" applyAlignment="1">
      <alignment horizontal="center" vertical="center" wrapText="1"/>
    </xf>
    <xf numFmtId="177" fontId="15" fillId="0" borderId="5" xfId="0" applyNumberFormat="1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177" fontId="16" fillId="0" borderId="3" xfId="0" applyNumberFormat="1" applyFont="1" applyBorder="1" applyAlignment="1">
      <alignment horizontal="center" vertical="center" wrapText="1"/>
    </xf>
    <xf numFmtId="177" fontId="16" fillId="0" borderId="5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1" xfId="7" applyFont="1" applyBorder="1" applyAlignment="1">
      <alignment horizontal="center" vertical="center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 wrapText="1"/>
    </xf>
    <xf numFmtId="0" fontId="1" fillId="0" borderId="3" xfId="7" applyFont="1" applyBorder="1" applyAlignment="1">
      <alignment horizontal="center" vertical="center"/>
    </xf>
    <xf numFmtId="0" fontId="1" fillId="0" borderId="4" xfId="7" applyFont="1" applyBorder="1" applyAlignment="1">
      <alignment horizontal="center" vertical="center"/>
    </xf>
    <xf numFmtId="0" fontId="1" fillId="0" borderId="5" xfId="7" applyFont="1" applyBorder="1" applyAlignment="1">
      <alignment horizontal="center" vertical="center"/>
    </xf>
    <xf numFmtId="0" fontId="1" fillId="3" borderId="1" xfId="7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</cellXfs>
  <cellStyles count="10">
    <cellStyle name="常规" xfId="0" builtinId="0"/>
    <cellStyle name="常规 2" xfId="1"/>
    <cellStyle name="常规 2 2" xfId="2"/>
    <cellStyle name="常规 2 2 2" xfId="3"/>
    <cellStyle name="常规 2 3" xfId="4"/>
    <cellStyle name="常规 28" xfId="5"/>
    <cellStyle name="常规 28 2" xfId="6"/>
    <cellStyle name="常规 3" xfId="7"/>
    <cellStyle name="常规 3 2" xfId="8"/>
    <cellStyle name="常规 4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www.wps.cn/officeDocument/2023/relationships/customStorage" Target="customStorage/customStorage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view="pageBreakPreview" zoomScale="70" zoomScaleNormal="60" zoomScaleSheetLayoutView="70" workbookViewId="0">
      <pane ySplit="2" topLeftCell="A3" activePane="bottomLeft" state="frozenSplit"/>
      <selection pane="bottomLeft" activeCell="C18" sqref="C18"/>
    </sheetView>
  </sheetViews>
  <sheetFormatPr defaultColWidth="9" defaultRowHeight="14.4" x14ac:dyDescent="0.25"/>
  <cols>
    <col min="1" max="1" width="8.88671875" style="35" customWidth="1"/>
    <col min="2" max="2" width="36.44140625" style="35" customWidth="1"/>
    <col min="3" max="3" width="21.5546875" style="35" bestFit="1" customWidth="1"/>
    <col min="4" max="4" width="14.88671875" style="35" customWidth="1"/>
    <col min="5" max="5" width="19" style="35" customWidth="1"/>
    <col min="6" max="6" width="23.109375" style="35" customWidth="1"/>
    <col min="7" max="9" width="19.44140625" style="52" customWidth="1"/>
    <col min="10" max="10" width="13.109375" style="52" bestFit="1" customWidth="1"/>
    <col min="11" max="16384" width="9" style="1"/>
  </cols>
  <sheetData>
    <row r="1" spans="1:10" ht="46.8" customHeight="1" x14ac:dyDescent="0.25">
      <c r="A1" s="95" t="s">
        <v>275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ht="62.1" customHeight="1" x14ac:dyDescent="0.25">
      <c r="A2" s="4" t="s">
        <v>0</v>
      </c>
      <c r="B2" s="4" t="s">
        <v>2</v>
      </c>
      <c r="C2" s="4" t="s">
        <v>4</v>
      </c>
      <c r="D2" s="4" t="s">
        <v>5</v>
      </c>
      <c r="E2" s="4" t="s">
        <v>6</v>
      </c>
      <c r="F2" s="45" t="s">
        <v>262</v>
      </c>
      <c r="G2" s="69" t="s">
        <v>286</v>
      </c>
      <c r="H2" s="69" t="s">
        <v>285</v>
      </c>
      <c r="I2" s="69" t="s">
        <v>284</v>
      </c>
      <c r="J2" s="69" t="s">
        <v>283</v>
      </c>
    </row>
    <row r="3" spans="1:10" ht="14.4" customHeight="1" x14ac:dyDescent="0.25">
      <c r="A3" s="67">
        <v>1</v>
      </c>
      <c r="B3" s="38" t="s">
        <v>18</v>
      </c>
      <c r="C3" s="37" t="s">
        <v>15</v>
      </c>
      <c r="D3" s="38" t="s">
        <v>16</v>
      </c>
      <c r="E3" s="37" t="s">
        <v>17</v>
      </c>
      <c r="F3" s="68" t="s">
        <v>263</v>
      </c>
      <c r="G3" s="70">
        <v>40</v>
      </c>
      <c r="H3" s="70"/>
      <c r="I3" s="70"/>
      <c r="J3" s="68"/>
    </row>
    <row r="4" spans="1:10" x14ac:dyDescent="0.25">
      <c r="A4" s="67">
        <v>2</v>
      </c>
      <c r="B4" s="38" t="s">
        <v>19</v>
      </c>
      <c r="C4" s="37" t="s">
        <v>15</v>
      </c>
      <c r="D4" s="38" t="s">
        <v>16</v>
      </c>
      <c r="E4" s="37" t="s">
        <v>17</v>
      </c>
      <c r="F4" s="46" t="s">
        <v>263</v>
      </c>
      <c r="G4" s="70">
        <v>70</v>
      </c>
      <c r="H4" s="70"/>
      <c r="I4" s="70"/>
      <c r="J4" s="46"/>
    </row>
    <row r="5" spans="1:10" x14ac:dyDescent="0.25">
      <c r="A5" s="67">
        <v>3</v>
      </c>
      <c r="B5" s="38" t="s">
        <v>20</v>
      </c>
      <c r="C5" s="37" t="s">
        <v>15</v>
      </c>
      <c r="D5" s="38" t="s">
        <v>16</v>
      </c>
      <c r="E5" s="37" t="s">
        <v>17</v>
      </c>
      <c r="F5" s="47" t="s">
        <v>263</v>
      </c>
      <c r="G5" s="70">
        <v>70</v>
      </c>
      <c r="H5" s="70"/>
      <c r="I5" s="70"/>
      <c r="J5" s="47"/>
    </row>
    <row r="6" spans="1:10" x14ac:dyDescent="0.25">
      <c r="A6" s="67">
        <v>4</v>
      </c>
      <c r="B6" s="38" t="s">
        <v>21</v>
      </c>
      <c r="C6" s="37" t="s">
        <v>15</v>
      </c>
      <c r="D6" s="38" t="s">
        <v>22</v>
      </c>
      <c r="E6" s="38" t="s">
        <v>23</v>
      </c>
      <c r="F6" s="47" t="s">
        <v>263</v>
      </c>
      <c r="G6" s="70">
        <v>70</v>
      </c>
      <c r="H6" s="70"/>
      <c r="I6" s="70"/>
      <c r="J6" s="47"/>
    </row>
    <row r="7" spans="1:10" x14ac:dyDescent="0.25">
      <c r="A7" s="67">
        <v>5</v>
      </c>
      <c r="B7" s="38" t="s">
        <v>24</v>
      </c>
      <c r="C7" s="37" t="s">
        <v>15</v>
      </c>
      <c r="D7" s="38" t="s">
        <v>16</v>
      </c>
      <c r="E7" s="37" t="s">
        <v>17</v>
      </c>
      <c r="F7" s="47" t="s">
        <v>263</v>
      </c>
      <c r="G7" s="70">
        <v>70</v>
      </c>
      <c r="H7" s="70"/>
      <c r="I7" s="70"/>
      <c r="J7" s="47"/>
    </row>
    <row r="8" spans="1:10" x14ac:dyDescent="0.25">
      <c r="A8" s="67">
        <v>6</v>
      </c>
      <c r="B8" s="38" t="s">
        <v>25</v>
      </c>
      <c r="C8" s="37" t="s">
        <v>15</v>
      </c>
      <c r="D8" s="38" t="s">
        <v>16</v>
      </c>
      <c r="E8" s="37" t="s">
        <v>17</v>
      </c>
      <c r="F8" s="46" t="s">
        <v>263</v>
      </c>
      <c r="G8" s="70">
        <v>40</v>
      </c>
      <c r="H8" s="70"/>
      <c r="I8" s="70"/>
      <c r="J8" s="46"/>
    </row>
    <row r="9" spans="1:10" x14ac:dyDescent="0.25">
      <c r="A9" s="67">
        <v>7</v>
      </c>
      <c r="B9" s="38" t="s">
        <v>26</v>
      </c>
      <c r="C9" s="37" t="s">
        <v>15</v>
      </c>
      <c r="D9" s="38" t="s">
        <v>16</v>
      </c>
      <c r="E9" s="38" t="s">
        <v>23</v>
      </c>
      <c r="F9" s="46" t="s">
        <v>263</v>
      </c>
      <c r="G9" s="70">
        <v>40</v>
      </c>
      <c r="H9" s="70"/>
      <c r="I9" s="70"/>
      <c r="J9" s="46"/>
    </row>
    <row r="10" spans="1:10" x14ac:dyDescent="0.25">
      <c r="A10" s="67">
        <v>8</v>
      </c>
      <c r="B10" s="38" t="s">
        <v>27</v>
      </c>
      <c r="C10" s="37" t="s">
        <v>15</v>
      </c>
      <c r="D10" s="38" t="s">
        <v>16</v>
      </c>
      <c r="E10" s="37" t="s">
        <v>17</v>
      </c>
      <c r="F10" s="46" t="s">
        <v>263</v>
      </c>
      <c r="G10" s="70">
        <v>70</v>
      </c>
      <c r="H10" s="70"/>
      <c r="I10" s="70"/>
      <c r="J10" s="46"/>
    </row>
    <row r="11" spans="1:10" x14ac:dyDescent="0.25">
      <c r="A11" s="67">
        <v>9</v>
      </c>
      <c r="B11" s="38" t="s">
        <v>28</v>
      </c>
      <c r="C11" s="37" t="s">
        <v>15</v>
      </c>
      <c r="D11" s="38" t="s">
        <v>16</v>
      </c>
      <c r="E11" s="37" t="s">
        <v>17</v>
      </c>
      <c r="F11" s="46" t="s">
        <v>263</v>
      </c>
      <c r="G11" s="70">
        <v>40</v>
      </c>
      <c r="H11" s="70"/>
      <c r="I11" s="70"/>
      <c r="J11" s="46"/>
    </row>
    <row r="12" spans="1:10" x14ac:dyDescent="0.25">
      <c r="A12" s="67">
        <v>10</v>
      </c>
      <c r="B12" s="38" t="s">
        <v>29</v>
      </c>
      <c r="C12" s="37" t="s">
        <v>15</v>
      </c>
      <c r="D12" s="38" t="s">
        <v>16</v>
      </c>
      <c r="E12" s="37" t="s">
        <v>17</v>
      </c>
      <c r="F12" s="46" t="s">
        <v>263</v>
      </c>
      <c r="G12" s="70">
        <v>40</v>
      </c>
      <c r="H12" s="70"/>
      <c r="I12" s="70"/>
      <c r="J12" s="46"/>
    </row>
    <row r="13" spans="1:10" x14ac:dyDescent="0.25">
      <c r="A13" s="67">
        <v>11</v>
      </c>
      <c r="B13" s="38" t="s">
        <v>30</v>
      </c>
      <c r="C13" s="37" t="s">
        <v>15</v>
      </c>
      <c r="D13" s="38" t="s">
        <v>16</v>
      </c>
      <c r="E13" s="37" t="s">
        <v>17</v>
      </c>
      <c r="F13" s="46" t="s">
        <v>263</v>
      </c>
      <c r="G13" s="70">
        <v>40</v>
      </c>
      <c r="H13" s="70"/>
      <c r="I13" s="70"/>
      <c r="J13" s="46"/>
    </row>
    <row r="14" spans="1:10" x14ac:dyDescent="0.25">
      <c r="A14" s="67">
        <v>12</v>
      </c>
      <c r="B14" s="38" t="s">
        <v>31</v>
      </c>
      <c r="C14" s="37" t="s">
        <v>15</v>
      </c>
      <c r="D14" s="38" t="s">
        <v>16</v>
      </c>
      <c r="E14" s="37" t="s">
        <v>17</v>
      </c>
      <c r="F14" s="46" t="s">
        <v>263</v>
      </c>
      <c r="G14" s="70">
        <v>40</v>
      </c>
      <c r="H14" s="70"/>
      <c r="I14" s="70"/>
      <c r="J14" s="46"/>
    </row>
    <row r="15" spans="1:10" x14ac:dyDescent="0.25">
      <c r="A15" s="67">
        <v>13</v>
      </c>
      <c r="B15" s="38" t="s">
        <v>32</v>
      </c>
      <c r="C15" s="67" t="s">
        <v>15</v>
      </c>
      <c r="D15" s="16" t="s">
        <v>16</v>
      </c>
      <c r="E15" s="37" t="s">
        <v>17</v>
      </c>
      <c r="F15" s="46" t="s">
        <v>263</v>
      </c>
      <c r="G15" s="70">
        <v>40</v>
      </c>
      <c r="H15" s="70"/>
      <c r="I15" s="70"/>
      <c r="J15" s="46"/>
    </row>
    <row r="16" spans="1:10" x14ac:dyDescent="0.25">
      <c r="A16" s="67">
        <v>14</v>
      </c>
      <c r="B16" s="38" t="s">
        <v>33</v>
      </c>
      <c r="C16" s="67" t="s">
        <v>15</v>
      </c>
      <c r="D16" s="16" t="s">
        <v>16</v>
      </c>
      <c r="E16" s="37" t="s">
        <v>17</v>
      </c>
      <c r="F16" s="46" t="s">
        <v>263</v>
      </c>
      <c r="G16" s="70">
        <v>40</v>
      </c>
      <c r="H16" s="70"/>
      <c r="I16" s="70"/>
      <c r="J16" s="46"/>
    </row>
    <row r="17" spans="1:10" x14ac:dyDescent="0.25">
      <c r="A17" s="67">
        <v>15</v>
      </c>
      <c r="B17" s="38" t="s">
        <v>34</v>
      </c>
      <c r="C17" s="67" t="s">
        <v>15</v>
      </c>
      <c r="D17" s="16" t="s">
        <v>16</v>
      </c>
      <c r="E17" s="37" t="s">
        <v>17</v>
      </c>
      <c r="F17" s="47" t="s">
        <v>263</v>
      </c>
      <c r="G17" s="70">
        <v>40</v>
      </c>
      <c r="H17" s="70"/>
      <c r="I17" s="70"/>
      <c r="J17" s="47"/>
    </row>
    <row r="18" spans="1:10" x14ac:dyDescent="0.25">
      <c r="A18" s="55">
        <v>16</v>
      </c>
      <c r="B18" s="61" t="s">
        <v>98</v>
      </c>
      <c r="C18" s="61" t="s">
        <v>52</v>
      </c>
      <c r="D18" s="61" t="s">
        <v>16</v>
      </c>
      <c r="E18" s="61" t="s">
        <v>23</v>
      </c>
      <c r="F18" s="51" t="s">
        <v>263</v>
      </c>
      <c r="G18" s="73">
        <v>10</v>
      </c>
      <c r="H18" s="78"/>
      <c r="I18" s="78"/>
      <c r="J18" s="51"/>
    </row>
    <row r="19" spans="1:10" x14ac:dyDescent="0.25">
      <c r="A19" s="55">
        <v>17</v>
      </c>
      <c r="B19" s="61" t="s">
        <v>99</v>
      </c>
      <c r="C19" s="61" t="s">
        <v>52</v>
      </c>
      <c r="D19" s="61" t="s">
        <v>16</v>
      </c>
      <c r="E19" s="61" t="s">
        <v>23</v>
      </c>
      <c r="F19" s="51" t="s">
        <v>263</v>
      </c>
      <c r="G19" s="73">
        <v>10</v>
      </c>
      <c r="H19" s="78"/>
      <c r="I19" s="78"/>
      <c r="J19" s="51"/>
    </row>
    <row r="20" spans="1:10" x14ac:dyDescent="0.25">
      <c r="A20" s="65">
        <v>18</v>
      </c>
      <c r="B20" s="61" t="s">
        <v>100</v>
      </c>
      <c r="C20" s="61" t="s">
        <v>52</v>
      </c>
      <c r="D20" s="61" t="s">
        <v>16</v>
      </c>
      <c r="E20" s="61" t="s">
        <v>23</v>
      </c>
      <c r="F20" s="51" t="s">
        <v>263</v>
      </c>
      <c r="G20" s="73">
        <v>103</v>
      </c>
      <c r="H20" s="78"/>
      <c r="I20" s="78"/>
      <c r="J20" s="51"/>
    </row>
    <row r="21" spans="1:10" ht="27" customHeight="1" x14ac:dyDescent="0.25">
      <c r="A21" s="94">
        <v>19</v>
      </c>
      <c r="B21" s="86" t="s">
        <v>101</v>
      </c>
      <c r="C21" s="86" t="s">
        <v>52</v>
      </c>
      <c r="D21" s="90" t="s">
        <v>16</v>
      </c>
      <c r="E21" s="90" t="s">
        <v>23</v>
      </c>
      <c r="F21" s="87" t="s">
        <v>263</v>
      </c>
      <c r="G21" s="93">
        <v>247</v>
      </c>
      <c r="H21" s="83"/>
      <c r="I21" s="83"/>
      <c r="J21" s="87"/>
    </row>
    <row r="22" spans="1:10" x14ac:dyDescent="0.25">
      <c r="A22" s="91"/>
      <c r="B22" s="86"/>
      <c r="C22" s="86"/>
      <c r="D22" s="91"/>
      <c r="E22" s="91"/>
      <c r="F22" s="88"/>
      <c r="G22" s="93"/>
      <c r="H22" s="84"/>
      <c r="I22" s="84"/>
      <c r="J22" s="88"/>
    </row>
    <row r="23" spans="1:10" x14ac:dyDescent="0.25">
      <c r="A23" s="92"/>
      <c r="B23" s="86"/>
      <c r="C23" s="86"/>
      <c r="D23" s="92"/>
      <c r="E23" s="92"/>
      <c r="F23" s="89"/>
      <c r="G23" s="93"/>
      <c r="H23" s="85"/>
      <c r="I23" s="85"/>
      <c r="J23" s="89"/>
    </row>
    <row r="24" spans="1:10" x14ac:dyDescent="0.25">
      <c r="A24" s="55">
        <v>20</v>
      </c>
      <c r="B24" s="61" t="s">
        <v>102</v>
      </c>
      <c r="C24" s="61" t="s">
        <v>52</v>
      </c>
      <c r="D24" s="61" t="s">
        <v>16</v>
      </c>
      <c r="E24" s="61" t="s">
        <v>23</v>
      </c>
      <c r="F24" s="47" t="s">
        <v>263</v>
      </c>
      <c r="G24" s="73">
        <v>29</v>
      </c>
      <c r="H24" s="78"/>
      <c r="I24" s="78"/>
      <c r="J24" s="47"/>
    </row>
    <row r="25" spans="1:10" x14ac:dyDescent="0.25">
      <c r="A25" s="66">
        <v>21</v>
      </c>
      <c r="B25" s="59" t="s">
        <v>134</v>
      </c>
      <c r="C25" s="59" t="s">
        <v>135</v>
      </c>
      <c r="D25" s="59" t="s">
        <v>16</v>
      </c>
      <c r="E25" s="59" t="s">
        <v>23</v>
      </c>
      <c r="F25" s="51" t="s">
        <v>263</v>
      </c>
      <c r="G25" s="73">
        <v>11</v>
      </c>
      <c r="H25" s="78"/>
      <c r="I25" s="78"/>
      <c r="J25" s="51"/>
    </row>
    <row r="26" spans="1:10" x14ac:dyDescent="0.25">
      <c r="A26" s="66">
        <v>22</v>
      </c>
      <c r="B26" s="59" t="s">
        <v>136</v>
      </c>
      <c r="C26" s="59" t="s">
        <v>52</v>
      </c>
      <c r="D26" s="59" t="s">
        <v>40</v>
      </c>
      <c r="E26" s="59" t="s">
        <v>23</v>
      </c>
      <c r="F26" s="51" t="s">
        <v>263</v>
      </c>
      <c r="G26" s="73">
        <v>104</v>
      </c>
      <c r="H26" s="78"/>
      <c r="I26" s="78"/>
      <c r="J26" s="51"/>
    </row>
    <row r="27" spans="1:10" x14ac:dyDescent="0.25">
      <c r="A27" s="66">
        <v>23</v>
      </c>
      <c r="B27" s="59" t="s">
        <v>139</v>
      </c>
      <c r="C27" s="59" t="s">
        <v>52</v>
      </c>
      <c r="D27" s="59" t="s">
        <v>40</v>
      </c>
      <c r="E27" s="59" t="s">
        <v>23</v>
      </c>
      <c r="F27" s="47" t="s">
        <v>263</v>
      </c>
      <c r="G27" s="73">
        <v>4</v>
      </c>
      <c r="H27" s="78"/>
      <c r="I27" s="78"/>
      <c r="J27" s="47"/>
    </row>
    <row r="28" spans="1:10" ht="22.2" x14ac:dyDescent="0.25">
      <c r="A28" s="35" t="s">
        <v>273</v>
      </c>
      <c r="B28" s="35" t="s">
        <v>274</v>
      </c>
      <c r="F28" s="52"/>
      <c r="G28" s="76"/>
      <c r="H28" s="76"/>
      <c r="I28" s="76"/>
    </row>
    <row r="29" spans="1:10" ht="17.399999999999999" x14ac:dyDescent="0.25">
      <c r="G29" s="77"/>
      <c r="H29" s="77"/>
      <c r="I29" s="77"/>
    </row>
  </sheetData>
  <mergeCells count="9">
    <mergeCell ref="D21:D23"/>
    <mergeCell ref="E21:E23"/>
    <mergeCell ref="A1:J1"/>
    <mergeCell ref="F21:F23"/>
    <mergeCell ref="A21:A23"/>
    <mergeCell ref="B21:B23"/>
    <mergeCell ref="C21:C23"/>
    <mergeCell ref="J21:J23"/>
    <mergeCell ref="G21:G23"/>
  </mergeCells>
  <phoneticPr fontId="11" type="noConversion"/>
  <pageMargins left="0.31496062992125984" right="0.19685039370078741" top="0.43307086614173229" bottom="0.59" header="0.31496062992125984" footer="0.31496062992125984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5"/>
  <sheetViews>
    <sheetView view="pageBreakPreview" zoomScale="70" zoomScaleNormal="60" zoomScaleSheetLayoutView="70" workbookViewId="0">
      <pane ySplit="2" topLeftCell="A3" activePane="bottomLeft" state="frozenSplit"/>
      <selection pane="bottomLeft" activeCell="J2" sqref="H2:J2"/>
    </sheetView>
  </sheetViews>
  <sheetFormatPr defaultColWidth="9" defaultRowHeight="14.4" x14ac:dyDescent="0.25"/>
  <cols>
    <col min="1" max="1" width="8.88671875" style="35" customWidth="1"/>
    <col min="2" max="2" width="36.44140625" style="35" customWidth="1"/>
    <col min="3" max="3" width="16.6640625" style="35" customWidth="1"/>
    <col min="4" max="4" width="14.88671875" style="35" customWidth="1"/>
    <col min="5" max="5" width="19" style="35" customWidth="1"/>
    <col min="6" max="6" width="12.33203125" style="52" bestFit="1" customWidth="1"/>
    <col min="7" max="7" width="19.44140625" style="52" customWidth="1"/>
    <col min="8" max="8" width="18.21875" style="35" bestFit="1" customWidth="1"/>
    <col min="9" max="9" width="19.44140625" style="35" customWidth="1"/>
    <col min="10" max="10" width="13.109375" style="52" bestFit="1" customWidth="1"/>
    <col min="11" max="16384" width="9" style="1"/>
  </cols>
  <sheetData>
    <row r="1" spans="1:10" ht="46.8" customHeight="1" x14ac:dyDescent="0.25">
      <c r="A1" s="95" t="s">
        <v>278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ht="62.1" customHeight="1" x14ac:dyDescent="0.25">
      <c r="A2" s="4" t="s">
        <v>0</v>
      </c>
      <c r="B2" s="4" t="s">
        <v>2</v>
      </c>
      <c r="C2" s="4" t="s">
        <v>4</v>
      </c>
      <c r="D2" s="4" t="s">
        <v>5</v>
      </c>
      <c r="E2" s="4" t="s">
        <v>6</v>
      </c>
      <c r="F2" s="45" t="s">
        <v>262</v>
      </c>
      <c r="G2" s="69" t="s">
        <v>11</v>
      </c>
      <c r="H2" s="4" t="s">
        <v>287</v>
      </c>
      <c r="I2" s="69" t="s">
        <v>284</v>
      </c>
      <c r="J2" s="69" t="s">
        <v>283</v>
      </c>
    </row>
    <row r="3" spans="1:10" x14ac:dyDescent="0.25">
      <c r="A3" s="96">
        <v>1</v>
      </c>
      <c r="B3" s="96" t="s">
        <v>43</v>
      </c>
      <c r="C3" s="96" t="s">
        <v>36</v>
      </c>
      <c r="D3" s="96" t="s">
        <v>40</v>
      </c>
      <c r="E3" s="96" t="s">
        <v>23</v>
      </c>
      <c r="F3" s="99" t="s">
        <v>264</v>
      </c>
      <c r="G3" s="105">
        <v>200</v>
      </c>
      <c r="H3" s="102"/>
      <c r="I3" s="102"/>
      <c r="J3" s="99"/>
    </row>
    <row r="4" spans="1:10" x14ac:dyDescent="0.25">
      <c r="A4" s="97"/>
      <c r="B4" s="97"/>
      <c r="C4" s="97"/>
      <c r="D4" s="97"/>
      <c r="E4" s="97"/>
      <c r="F4" s="100"/>
      <c r="G4" s="106"/>
      <c r="H4" s="103"/>
      <c r="I4" s="103"/>
      <c r="J4" s="100"/>
    </row>
    <row r="5" spans="1:10" x14ac:dyDescent="0.25">
      <c r="A5" s="97"/>
      <c r="B5" s="97"/>
      <c r="C5" s="97"/>
      <c r="D5" s="97"/>
      <c r="E5" s="97"/>
      <c r="F5" s="100"/>
      <c r="G5" s="106"/>
      <c r="H5" s="103"/>
      <c r="I5" s="103"/>
      <c r="J5" s="100"/>
    </row>
    <row r="6" spans="1:10" x14ac:dyDescent="0.25">
      <c r="A6" s="98"/>
      <c r="B6" s="98"/>
      <c r="C6" s="98"/>
      <c r="D6" s="98"/>
      <c r="E6" s="98"/>
      <c r="F6" s="101"/>
      <c r="G6" s="107"/>
      <c r="H6" s="104"/>
      <c r="I6" s="104"/>
      <c r="J6" s="101"/>
    </row>
    <row r="7" spans="1:10" x14ac:dyDescent="0.25">
      <c r="A7" s="53">
        <v>2</v>
      </c>
      <c r="B7" s="53" t="s">
        <v>271</v>
      </c>
      <c r="C7" s="40" t="s">
        <v>52</v>
      </c>
      <c r="D7" s="39" t="s">
        <v>60</v>
      </c>
      <c r="E7" s="39" t="s">
        <v>61</v>
      </c>
      <c r="F7" s="48" t="s">
        <v>264</v>
      </c>
      <c r="G7" s="71">
        <v>6</v>
      </c>
      <c r="H7" s="41"/>
      <c r="I7" s="63"/>
      <c r="J7" s="48"/>
    </row>
    <row r="8" spans="1:10" x14ac:dyDescent="0.25">
      <c r="A8" s="56">
        <v>3</v>
      </c>
      <c r="B8" s="40" t="s">
        <v>103</v>
      </c>
      <c r="C8" s="40" t="s">
        <v>52</v>
      </c>
      <c r="D8" s="40" t="s">
        <v>16</v>
      </c>
      <c r="E8" s="40" t="s">
        <v>23</v>
      </c>
      <c r="F8" s="47" t="s">
        <v>264</v>
      </c>
      <c r="G8" s="73">
        <v>199</v>
      </c>
      <c r="H8" s="41"/>
      <c r="I8" s="63"/>
      <c r="J8" s="47"/>
    </row>
    <row r="9" spans="1:10" x14ac:dyDescent="0.25">
      <c r="A9" s="56">
        <v>4</v>
      </c>
      <c r="B9" s="40" t="s">
        <v>104</v>
      </c>
      <c r="C9" s="40" t="s">
        <v>52</v>
      </c>
      <c r="D9" s="40" t="s">
        <v>16</v>
      </c>
      <c r="E9" s="40" t="s">
        <v>23</v>
      </c>
      <c r="F9" s="47" t="s">
        <v>264</v>
      </c>
      <c r="G9" s="73">
        <v>50</v>
      </c>
      <c r="H9" s="41"/>
      <c r="I9" s="63"/>
      <c r="J9" s="47"/>
    </row>
    <row r="10" spans="1:10" x14ac:dyDescent="0.25">
      <c r="A10" s="56">
        <v>5</v>
      </c>
      <c r="B10" s="40" t="s">
        <v>105</v>
      </c>
      <c r="C10" s="40" t="s">
        <v>52</v>
      </c>
      <c r="D10" s="40" t="s">
        <v>16</v>
      </c>
      <c r="E10" s="40" t="s">
        <v>23</v>
      </c>
      <c r="F10" s="47" t="s">
        <v>264</v>
      </c>
      <c r="G10" s="73">
        <v>74</v>
      </c>
      <c r="H10" s="41"/>
      <c r="I10" s="63"/>
      <c r="J10" s="47"/>
    </row>
    <row r="11" spans="1:10" x14ac:dyDescent="0.25">
      <c r="A11" s="56">
        <v>6</v>
      </c>
      <c r="B11" s="40" t="s">
        <v>106</v>
      </c>
      <c r="C11" s="40" t="s">
        <v>52</v>
      </c>
      <c r="D11" s="40" t="s">
        <v>16</v>
      </c>
      <c r="E11" s="40" t="s">
        <v>23</v>
      </c>
      <c r="F11" s="47" t="s">
        <v>264</v>
      </c>
      <c r="G11" s="73">
        <v>17</v>
      </c>
      <c r="H11" s="41"/>
      <c r="I11" s="63"/>
      <c r="J11" s="47"/>
    </row>
    <row r="12" spans="1:10" x14ac:dyDescent="0.25">
      <c r="A12" s="56">
        <v>7</v>
      </c>
      <c r="B12" s="40" t="s">
        <v>107</v>
      </c>
      <c r="C12" s="40" t="s">
        <v>52</v>
      </c>
      <c r="D12" s="40" t="s">
        <v>16</v>
      </c>
      <c r="E12" s="40" t="s">
        <v>23</v>
      </c>
      <c r="F12" s="47" t="s">
        <v>264</v>
      </c>
      <c r="G12" s="73">
        <v>4</v>
      </c>
      <c r="H12" s="41"/>
      <c r="I12" s="63"/>
      <c r="J12" s="47"/>
    </row>
    <row r="13" spans="1:10" x14ac:dyDescent="0.25">
      <c r="A13" s="56">
        <v>8</v>
      </c>
      <c r="B13" s="40" t="s">
        <v>108</v>
      </c>
      <c r="C13" s="40" t="s">
        <v>52</v>
      </c>
      <c r="D13" s="40" t="s">
        <v>16</v>
      </c>
      <c r="E13" s="40" t="s">
        <v>23</v>
      </c>
      <c r="F13" s="47" t="s">
        <v>264</v>
      </c>
      <c r="G13" s="73">
        <v>5</v>
      </c>
      <c r="H13" s="41"/>
      <c r="I13" s="63"/>
      <c r="J13" s="47"/>
    </row>
    <row r="14" spans="1:10" x14ac:dyDescent="0.25">
      <c r="A14" s="56">
        <v>9</v>
      </c>
      <c r="B14" s="40" t="s">
        <v>109</v>
      </c>
      <c r="C14" s="40" t="s">
        <v>36</v>
      </c>
      <c r="D14" s="40" t="s">
        <v>16</v>
      </c>
      <c r="E14" s="40" t="s">
        <v>23</v>
      </c>
      <c r="F14" s="47" t="s">
        <v>264</v>
      </c>
      <c r="G14" s="73">
        <v>5</v>
      </c>
      <c r="H14" s="41"/>
      <c r="I14" s="63"/>
      <c r="J14" s="47"/>
    </row>
    <row r="15" spans="1:10" x14ac:dyDescent="0.25">
      <c r="A15" s="56">
        <v>10</v>
      </c>
      <c r="B15" s="40" t="s">
        <v>110</v>
      </c>
      <c r="C15" s="40" t="s">
        <v>111</v>
      </c>
      <c r="D15" s="40" t="s">
        <v>16</v>
      </c>
      <c r="E15" s="40" t="s">
        <v>23</v>
      </c>
      <c r="F15" s="51" t="s">
        <v>264</v>
      </c>
      <c r="G15" s="73">
        <v>4</v>
      </c>
      <c r="H15" s="41"/>
      <c r="I15" s="63"/>
      <c r="J15" s="51"/>
    </row>
    <row r="16" spans="1:10" x14ac:dyDescent="0.25">
      <c r="A16" s="128">
        <v>11</v>
      </c>
      <c r="B16" s="109" t="s">
        <v>112</v>
      </c>
      <c r="C16" s="109" t="s">
        <v>39</v>
      </c>
      <c r="D16" s="109" t="s">
        <v>16</v>
      </c>
      <c r="E16" s="109" t="s">
        <v>23</v>
      </c>
      <c r="F16" s="87" t="s">
        <v>264</v>
      </c>
      <c r="G16" s="93">
        <v>9</v>
      </c>
      <c r="H16" s="122"/>
      <c r="I16" s="122"/>
      <c r="J16" s="87"/>
    </row>
    <row r="17" spans="1:10" x14ac:dyDescent="0.25">
      <c r="A17" s="109"/>
      <c r="B17" s="109"/>
      <c r="C17" s="109"/>
      <c r="D17" s="109"/>
      <c r="E17" s="109"/>
      <c r="F17" s="89"/>
      <c r="G17" s="93"/>
      <c r="H17" s="122"/>
      <c r="I17" s="122"/>
      <c r="J17" s="89"/>
    </row>
    <row r="18" spans="1:10" x14ac:dyDescent="0.25">
      <c r="A18" s="56">
        <v>12</v>
      </c>
      <c r="B18" s="40" t="s">
        <v>113</v>
      </c>
      <c r="C18" s="40" t="s">
        <v>114</v>
      </c>
      <c r="D18" s="40" t="s">
        <v>115</v>
      </c>
      <c r="E18" s="40" t="s">
        <v>23</v>
      </c>
      <c r="F18" s="51" t="s">
        <v>264</v>
      </c>
      <c r="G18" s="73">
        <v>11</v>
      </c>
      <c r="H18" s="41"/>
      <c r="I18" s="63"/>
      <c r="J18" s="51"/>
    </row>
    <row r="19" spans="1:10" x14ac:dyDescent="0.25">
      <c r="A19" s="56">
        <v>13</v>
      </c>
      <c r="B19" s="40" t="s">
        <v>116</v>
      </c>
      <c r="C19" s="40" t="s">
        <v>63</v>
      </c>
      <c r="D19" s="40" t="s">
        <v>40</v>
      </c>
      <c r="E19" s="40" t="s">
        <v>23</v>
      </c>
      <c r="F19" s="51" t="s">
        <v>264</v>
      </c>
      <c r="G19" s="73">
        <v>22</v>
      </c>
      <c r="H19" s="41"/>
      <c r="I19" s="63"/>
      <c r="J19" s="51"/>
    </row>
    <row r="20" spans="1:10" ht="16.05" customHeight="1" x14ac:dyDescent="0.25">
      <c r="A20" s="56">
        <v>14</v>
      </c>
      <c r="B20" s="40" t="s">
        <v>117</v>
      </c>
      <c r="C20" s="40" t="s">
        <v>35</v>
      </c>
      <c r="D20" s="40" t="s">
        <v>22</v>
      </c>
      <c r="E20" s="40" t="s">
        <v>23</v>
      </c>
      <c r="F20" s="48" t="s">
        <v>264</v>
      </c>
      <c r="G20" s="73">
        <v>4</v>
      </c>
      <c r="H20" s="41"/>
      <c r="I20" s="63"/>
      <c r="J20" s="48"/>
    </row>
    <row r="21" spans="1:10" ht="16.05" customHeight="1" x14ac:dyDescent="0.25">
      <c r="A21" s="56">
        <v>15</v>
      </c>
      <c r="B21" s="40" t="s">
        <v>118</v>
      </c>
      <c r="C21" s="40" t="s">
        <v>39</v>
      </c>
      <c r="D21" s="40" t="s">
        <v>40</v>
      </c>
      <c r="E21" s="40" t="s">
        <v>23</v>
      </c>
      <c r="F21" s="48" t="s">
        <v>264</v>
      </c>
      <c r="G21" s="73">
        <v>1</v>
      </c>
      <c r="H21" s="41"/>
      <c r="I21" s="63"/>
      <c r="J21" s="48"/>
    </row>
    <row r="22" spans="1:10" x14ac:dyDescent="0.25">
      <c r="A22" s="56">
        <v>16</v>
      </c>
      <c r="B22" s="40" t="s">
        <v>119</v>
      </c>
      <c r="C22" s="40" t="s">
        <v>52</v>
      </c>
      <c r="D22" s="40" t="s">
        <v>120</v>
      </c>
      <c r="E22" s="40" t="s">
        <v>61</v>
      </c>
      <c r="F22" s="51" t="s">
        <v>264</v>
      </c>
      <c r="G22" s="73">
        <v>31</v>
      </c>
      <c r="H22" s="41"/>
      <c r="I22" s="63"/>
      <c r="J22" s="51"/>
    </row>
    <row r="23" spans="1:10" ht="28.8" x14ac:dyDescent="0.25">
      <c r="A23" s="56">
        <v>17</v>
      </c>
      <c r="B23" s="40" t="s">
        <v>121</v>
      </c>
      <c r="C23" s="40" t="s">
        <v>15</v>
      </c>
      <c r="D23" s="40" t="s">
        <v>120</v>
      </c>
      <c r="E23" s="40" t="s">
        <v>61</v>
      </c>
      <c r="F23" s="51" t="s">
        <v>264</v>
      </c>
      <c r="G23" s="73">
        <v>57</v>
      </c>
      <c r="H23" s="41"/>
      <c r="I23" s="63"/>
      <c r="J23" s="51"/>
    </row>
    <row r="24" spans="1:10" x14ac:dyDescent="0.25">
      <c r="A24" s="128">
        <v>18</v>
      </c>
      <c r="B24" s="109" t="s">
        <v>122</v>
      </c>
      <c r="C24" s="109" t="s">
        <v>123</v>
      </c>
      <c r="D24" s="109" t="s">
        <v>16</v>
      </c>
      <c r="E24" s="109" t="s">
        <v>23</v>
      </c>
      <c r="F24" s="87" t="s">
        <v>264</v>
      </c>
      <c r="G24" s="93">
        <v>70</v>
      </c>
      <c r="H24" s="122"/>
      <c r="I24" s="122"/>
      <c r="J24" s="87"/>
    </row>
    <row r="25" spans="1:10" x14ac:dyDescent="0.25">
      <c r="A25" s="109"/>
      <c r="B25" s="109"/>
      <c r="C25" s="109"/>
      <c r="D25" s="109"/>
      <c r="E25" s="109"/>
      <c r="F25" s="88"/>
      <c r="G25" s="93"/>
      <c r="H25" s="122"/>
      <c r="I25" s="122"/>
      <c r="J25" s="88"/>
    </row>
    <row r="26" spans="1:10" x14ac:dyDescent="0.25">
      <c r="A26" s="109"/>
      <c r="B26" s="109"/>
      <c r="C26" s="109"/>
      <c r="D26" s="109"/>
      <c r="E26" s="109"/>
      <c r="F26" s="88"/>
      <c r="G26" s="93"/>
      <c r="H26" s="122"/>
      <c r="I26" s="122"/>
      <c r="J26" s="88"/>
    </row>
    <row r="27" spans="1:10" x14ac:dyDescent="0.25">
      <c r="A27" s="109"/>
      <c r="B27" s="109"/>
      <c r="C27" s="109"/>
      <c r="D27" s="109"/>
      <c r="E27" s="109"/>
      <c r="F27" s="89"/>
      <c r="G27" s="93"/>
      <c r="H27" s="122"/>
      <c r="I27" s="122"/>
      <c r="J27" s="89"/>
    </row>
    <row r="28" spans="1:10" x14ac:dyDescent="0.25">
      <c r="A28" s="56">
        <v>19</v>
      </c>
      <c r="B28" s="40" t="s">
        <v>124</v>
      </c>
      <c r="C28" s="40" t="s">
        <v>125</v>
      </c>
      <c r="D28" s="40" t="s">
        <v>40</v>
      </c>
      <c r="E28" s="40" t="s">
        <v>23</v>
      </c>
      <c r="F28" s="47" t="s">
        <v>264</v>
      </c>
      <c r="G28" s="73">
        <v>88</v>
      </c>
      <c r="H28" s="41"/>
      <c r="I28" s="63"/>
      <c r="J28" s="47"/>
    </row>
    <row r="29" spans="1:10" x14ac:dyDescent="0.25">
      <c r="A29" s="128">
        <v>20</v>
      </c>
      <c r="B29" s="109" t="s">
        <v>126</v>
      </c>
      <c r="C29" s="109" t="s">
        <v>39</v>
      </c>
      <c r="D29" s="109" t="s">
        <v>16</v>
      </c>
      <c r="E29" s="109" t="s">
        <v>23</v>
      </c>
      <c r="F29" s="87" t="s">
        <v>264</v>
      </c>
      <c r="G29" s="93">
        <v>6</v>
      </c>
      <c r="H29" s="122"/>
      <c r="I29" s="122"/>
      <c r="J29" s="87"/>
    </row>
    <row r="30" spans="1:10" x14ac:dyDescent="0.25">
      <c r="A30" s="109"/>
      <c r="B30" s="109"/>
      <c r="C30" s="109"/>
      <c r="D30" s="109"/>
      <c r="E30" s="109"/>
      <c r="F30" s="89"/>
      <c r="G30" s="93"/>
      <c r="H30" s="122"/>
      <c r="I30" s="122"/>
      <c r="J30" s="89"/>
    </row>
    <row r="31" spans="1:10" x14ac:dyDescent="0.25">
      <c r="A31" s="56">
        <v>21</v>
      </c>
      <c r="B31" s="40" t="s">
        <v>128</v>
      </c>
      <c r="C31" s="40" t="s">
        <v>111</v>
      </c>
      <c r="D31" s="40" t="s">
        <v>120</v>
      </c>
      <c r="E31" s="40" t="s">
        <v>61</v>
      </c>
      <c r="F31" s="51" t="s">
        <v>264</v>
      </c>
      <c r="G31" s="73">
        <v>48</v>
      </c>
      <c r="H31" s="41"/>
      <c r="I31" s="63"/>
      <c r="J31" s="51"/>
    </row>
    <row r="32" spans="1:10" x14ac:dyDescent="0.25">
      <c r="A32" s="56">
        <v>22</v>
      </c>
      <c r="B32" s="40" t="s">
        <v>129</v>
      </c>
      <c r="C32" s="40" t="s">
        <v>111</v>
      </c>
      <c r="D32" s="40" t="s">
        <v>16</v>
      </c>
      <c r="E32" s="40" t="s">
        <v>23</v>
      </c>
      <c r="F32" s="51" t="s">
        <v>264</v>
      </c>
      <c r="G32" s="73">
        <v>5</v>
      </c>
      <c r="H32" s="41"/>
      <c r="I32" s="63"/>
      <c r="J32" s="51"/>
    </row>
    <row r="33" spans="1:10" ht="28.8" x14ac:dyDescent="0.25">
      <c r="A33" s="56">
        <v>23</v>
      </c>
      <c r="B33" s="40" t="s">
        <v>130</v>
      </c>
      <c r="C33" s="40" t="s">
        <v>15</v>
      </c>
      <c r="D33" s="40" t="s">
        <v>16</v>
      </c>
      <c r="E33" s="40" t="s">
        <v>23</v>
      </c>
      <c r="F33" s="51" t="s">
        <v>264</v>
      </c>
      <c r="G33" s="73">
        <v>55</v>
      </c>
      <c r="H33" s="41"/>
      <c r="I33" s="63"/>
      <c r="J33" s="51"/>
    </row>
    <row r="34" spans="1:10" x14ac:dyDescent="0.25">
      <c r="A34" s="56">
        <v>24</v>
      </c>
      <c r="B34" s="40" t="s">
        <v>131</v>
      </c>
      <c r="C34" s="40" t="s">
        <v>36</v>
      </c>
      <c r="D34" s="40" t="s">
        <v>16</v>
      </c>
      <c r="E34" s="40" t="s">
        <v>23</v>
      </c>
      <c r="F34" s="51" t="s">
        <v>264</v>
      </c>
      <c r="G34" s="73">
        <v>11</v>
      </c>
      <c r="H34" s="41"/>
      <c r="I34" s="63"/>
      <c r="J34" s="51"/>
    </row>
    <row r="35" spans="1:10" x14ac:dyDescent="0.25">
      <c r="A35" s="56">
        <v>25</v>
      </c>
      <c r="B35" s="40" t="s">
        <v>132</v>
      </c>
      <c r="C35" s="40" t="s">
        <v>36</v>
      </c>
      <c r="D35" s="40" t="s">
        <v>16</v>
      </c>
      <c r="E35" s="40" t="s">
        <v>23</v>
      </c>
      <c r="F35" s="51" t="s">
        <v>264</v>
      </c>
      <c r="G35" s="73">
        <v>5</v>
      </c>
      <c r="H35" s="41"/>
      <c r="I35" s="63"/>
      <c r="J35" s="51"/>
    </row>
    <row r="36" spans="1:10" ht="28.8" x14ac:dyDescent="0.25">
      <c r="A36" s="56">
        <v>26</v>
      </c>
      <c r="B36" s="40" t="s">
        <v>133</v>
      </c>
      <c r="C36" s="40" t="s">
        <v>36</v>
      </c>
      <c r="D36" s="40" t="s">
        <v>16</v>
      </c>
      <c r="E36" s="40" t="s">
        <v>23</v>
      </c>
      <c r="F36" s="51" t="s">
        <v>264</v>
      </c>
      <c r="G36" s="73">
        <v>15</v>
      </c>
      <c r="H36" s="41"/>
      <c r="I36" s="63"/>
      <c r="J36" s="51"/>
    </row>
    <row r="37" spans="1:10" x14ac:dyDescent="0.25">
      <c r="A37" s="57">
        <v>27</v>
      </c>
      <c r="B37" s="42" t="s">
        <v>140</v>
      </c>
      <c r="C37" s="42" t="s">
        <v>36</v>
      </c>
      <c r="D37" s="42" t="s">
        <v>16</v>
      </c>
      <c r="E37" s="42" t="s">
        <v>23</v>
      </c>
      <c r="F37" s="47" t="s">
        <v>264</v>
      </c>
      <c r="G37" s="74">
        <f>40/12</f>
        <v>3.3333333333333335</v>
      </c>
      <c r="H37" s="41"/>
      <c r="I37" s="63"/>
      <c r="J37" s="47"/>
    </row>
    <row r="38" spans="1:10" x14ac:dyDescent="0.25">
      <c r="A38" s="44">
        <v>28</v>
      </c>
      <c r="B38" s="14" t="s">
        <v>141</v>
      </c>
      <c r="C38" s="42" t="s">
        <v>135</v>
      </c>
      <c r="D38" s="42" t="s">
        <v>60</v>
      </c>
      <c r="E38" s="42" t="s">
        <v>61</v>
      </c>
      <c r="F38" s="47" t="s">
        <v>264</v>
      </c>
      <c r="G38" s="75">
        <f>50/12</f>
        <v>4.166666666666667</v>
      </c>
      <c r="H38" s="41"/>
      <c r="I38" s="63"/>
      <c r="J38" s="47"/>
    </row>
    <row r="39" spans="1:10" x14ac:dyDescent="0.25">
      <c r="A39" s="127">
        <v>29</v>
      </c>
      <c r="B39" s="127" t="s">
        <v>268</v>
      </c>
      <c r="C39" s="126" t="s">
        <v>142</v>
      </c>
      <c r="D39" s="126" t="s">
        <v>60</v>
      </c>
      <c r="E39" s="126" t="s">
        <v>61</v>
      </c>
      <c r="F39" s="115" t="s">
        <v>264</v>
      </c>
      <c r="G39" s="125">
        <f>20/12</f>
        <v>1.6666666666666667</v>
      </c>
      <c r="H39" s="119"/>
      <c r="I39" s="119"/>
      <c r="J39" s="115"/>
    </row>
    <row r="40" spans="1:10" x14ac:dyDescent="0.25">
      <c r="A40" s="110"/>
      <c r="B40" s="110"/>
      <c r="C40" s="126"/>
      <c r="D40" s="126"/>
      <c r="E40" s="126"/>
      <c r="F40" s="116"/>
      <c r="G40" s="125"/>
      <c r="H40" s="119"/>
      <c r="I40" s="119"/>
      <c r="J40" s="116"/>
    </row>
    <row r="41" spans="1:10" x14ac:dyDescent="0.25">
      <c r="A41" s="129">
        <v>30</v>
      </c>
      <c r="B41" s="109" t="s">
        <v>143</v>
      </c>
      <c r="C41" s="109" t="s">
        <v>144</v>
      </c>
      <c r="D41" s="109" t="s">
        <v>16</v>
      </c>
      <c r="E41" s="109" t="s">
        <v>23</v>
      </c>
      <c r="F41" s="115" t="s">
        <v>264</v>
      </c>
      <c r="G41" s="123">
        <f>100/12</f>
        <v>8.3333333333333339</v>
      </c>
      <c r="H41" s="119"/>
      <c r="I41" s="119"/>
      <c r="J41" s="115"/>
    </row>
    <row r="42" spans="1:10" x14ac:dyDescent="0.25">
      <c r="A42" s="111"/>
      <c r="B42" s="109"/>
      <c r="C42" s="109"/>
      <c r="D42" s="109"/>
      <c r="E42" s="109"/>
      <c r="F42" s="116"/>
      <c r="G42" s="123"/>
      <c r="H42" s="119"/>
      <c r="I42" s="119"/>
      <c r="J42" s="116"/>
    </row>
    <row r="43" spans="1:10" x14ac:dyDescent="0.25">
      <c r="A43" s="130">
        <v>31</v>
      </c>
      <c r="B43" s="118" t="s">
        <v>145</v>
      </c>
      <c r="C43" s="118" t="s">
        <v>39</v>
      </c>
      <c r="D43" s="118" t="s">
        <v>16</v>
      </c>
      <c r="E43" s="118" t="s">
        <v>23</v>
      </c>
      <c r="F43" s="115" t="s">
        <v>264</v>
      </c>
      <c r="G43" s="124">
        <f>10/12</f>
        <v>0.83333333333333337</v>
      </c>
      <c r="H43" s="120"/>
      <c r="I43" s="120"/>
      <c r="J43" s="115"/>
    </row>
    <row r="44" spans="1:10" x14ac:dyDescent="0.25">
      <c r="A44" s="112"/>
      <c r="B44" s="118"/>
      <c r="C44" s="118"/>
      <c r="D44" s="118"/>
      <c r="E44" s="118"/>
      <c r="F44" s="100"/>
      <c r="G44" s="124"/>
      <c r="H44" s="120"/>
      <c r="I44" s="120"/>
      <c r="J44" s="100"/>
    </row>
    <row r="45" spans="1:10" x14ac:dyDescent="0.25">
      <c r="A45" s="112"/>
      <c r="B45" s="118"/>
      <c r="C45" s="118"/>
      <c r="D45" s="118"/>
      <c r="E45" s="118"/>
      <c r="F45" s="101"/>
      <c r="G45" s="124"/>
      <c r="H45" s="120"/>
      <c r="I45" s="120"/>
      <c r="J45" s="101"/>
    </row>
    <row r="46" spans="1:10" ht="33" customHeight="1" x14ac:dyDescent="0.25">
      <c r="A46" s="131">
        <v>32</v>
      </c>
      <c r="B46" s="110" t="s">
        <v>146</v>
      </c>
      <c r="C46" s="110" t="s">
        <v>52</v>
      </c>
      <c r="D46" s="110" t="s">
        <v>147</v>
      </c>
      <c r="E46" s="110" t="s">
        <v>148</v>
      </c>
      <c r="F46" s="115" t="s">
        <v>264</v>
      </c>
      <c r="G46" s="125">
        <f>136/12</f>
        <v>11.333333333333334</v>
      </c>
      <c r="H46" s="119"/>
      <c r="I46" s="119"/>
      <c r="J46" s="115"/>
    </row>
    <row r="47" spans="1:10" x14ac:dyDescent="0.25">
      <c r="A47" s="113"/>
      <c r="B47" s="110"/>
      <c r="C47" s="110"/>
      <c r="D47" s="110"/>
      <c r="E47" s="110"/>
      <c r="F47" s="117"/>
      <c r="G47" s="125"/>
      <c r="H47" s="119"/>
      <c r="I47" s="119"/>
      <c r="J47" s="117"/>
    </row>
    <row r="48" spans="1:10" x14ac:dyDescent="0.25">
      <c r="A48" s="113"/>
      <c r="B48" s="110"/>
      <c r="C48" s="110"/>
      <c r="D48" s="110"/>
      <c r="E48" s="110"/>
      <c r="F48" s="117"/>
      <c r="G48" s="125"/>
      <c r="H48" s="119"/>
      <c r="I48" s="119"/>
      <c r="J48" s="117"/>
    </row>
    <row r="49" spans="1:10" x14ac:dyDescent="0.25">
      <c r="A49" s="113"/>
      <c r="B49" s="110"/>
      <c r="C49" s="110"/>
      <c r="D49" s="110"/>
      <c r="E49" s="110"/>
      <c r="F49" s="117"/>
      <c r="G49" s="125"/>
      <c r="H49" s="119"/>
      <c r="I49" s="119"/>
      <c r="J49" s="117"/>
    </row>
    <row r="50" spans="1:10" x14ac:dyDescent="0.25">
      <c r="A50" s="113"/>
      <c r="B50" s="110"/>
      <c r="C50" s="110"/>
      <c r="D50" s="110"/>
      <c r="E50" s="110"/>
      <c r="F50" s="117"/>
      <c r="G50" s="125"/>
      <c r="H50" s="119"/>
      <c r="I50" s="119"/>
      <c r="J50" s="117"/>
    </row>
    <row r="51" spans="1:10" x14ac:dyDescent="0.25">
      <c r="A51" s="114"/>
      <c r="B51" s="110"/>
      <c r="C51" s="110"/>
      <c r="D51" s="110"/>
      <c r="E51" s="110"/>
      <c r="F51" s="116"/>
      <c r="G51" s="125"/>
      <c r="H51" s="119"/>
      <c r="I51" s="119"/>
      <c r="J51" s="116"/>
    </row>
    <row r="52" spans="1:10" ht="16.05" customHeight="1" x14ac:dyDescent="0.25">
      <c r="A52" s="108">
        <v>33</v>
      </c>
      <c r="B52" s="108" t="s">
        <v>160</v>
      </c>
      <c r="C52" s="108" t="s">
        <v>161</v>
      </c>
      <c r="D52" s="108" t="s">
        <v>162</v>
      </c>
      <c r="E52" s="110" t="s">
        <v>163</v>
      </c>
      <c r="F52" s="115" t="s">
        <v>264</v>
      </c>
      <c r="G52" s="121">
        <f>800/12</f>
        <v>66.666666666666671</v>
      </c>
      <c r="H52" s="119"/>
      <c r="I52" s="119"/>
      <c r="J52" s="115"/>
    </row>
    <row r="53" spans="1:10" x14ac:dyDescent="0.25">
      <c r="A53" s="108"/>
      <c r="B53" s="108"/>
      <c r="C53" s="108"/>
      <c r="D53" s="108"/>
      <c r="E53" s="108"/>
      <c r="F53" s="101"/>
      <c r="G53" s="121"/>
      <c r="H53" s="119"/>
      <c r="I53" s="119"/>
      <c r="J53" s="101"/>
    </row>
    <row r="54" spans="1:10" ht="22.2" x14ac:dyDescent="0.25">
      <c r="A54" s="35" t="s">
        <v>276</v>
      </c>
      <c r="B54" s="35" t="s">
        <v>277</v>
      </c>
      <c r="G54" s="76"/>
      <c r="H54" s="58"/>
      <c r="I54" s="58"/>
    </row>
    <row r="55" spans="1:10" ht="17.399999999999999" x14ac:dyDescent="0.25">
      <c r="G55" s="77"/>
      <c r="H55" s="43"/>
      <c r="I55" s="43"/>
    </row>
  </sheetData>
  <mergeCells count="91">
    <mergeCell ref="A1:J1"/>
    <mergeCell ref="I3:I6"/>
    <mergeCell ref="I16:I17"/>
    <mergeCell ref="I24:I27"/>
    <mergeCell ref="I29:I30"/>
    <mergeCell ref="I39:I40"/>
    <mergeCell ref="I41:I42"/>
    <mergeCell ref="I43:I45"/>
    <mergeCell ref="I46:I51"/>
    <mergeCell ref="B52:B53"/>
    <mergeCell ref="B16:B17"/>
    <mergeCell ref="B24:B27"/>
    <mergeCell ref="B29:B30"/>
    <mergeCell ref="B39:B40"/>
    <mergeCell ref="B41:B42"/>
    <mergeCell ref="B43:B45"/>
    <mergeCell ref="B46:B51"/>
    <mergeCell ref="A52:A53"/>
    <mergeCell ref="A16:A17"/>
    <mergeCell ref="A24:A27"/>
    <mergeCell ref="A29:A30"/>
    <mergeCell ref="A39:A40"/>
    <mergeCell ref="A41:A42"/>
    <mergeCell ref="A43:A45"/>
    <mergeCell ref="A46:A51"/>
    <mergeCell ref="C16:C17"/>
    <mergeCell ref="C24:C27"/>
    <mergeCell ref="C29:C30"/>
    <mergeCell ref="C39:C40"/>
    <mergeCell ref="D52:D53"/>
    <mergeCell ref="D41:D42"/>
    <mergeCell ref="D43:D45"/>
    <mergeCell ref="D46:D51"/>
    <mergeCell ref="C52:C53"/>
    <mergeCell ref="D16:D17"/>
    <mergeCell ref="D24:D27"/>
    <mergeCell ref="D29:D30"/>
    <mergeCell ref="D39:D40"/>
    <mergeCell ref="C41:C42"/>
    <mergeCell ref="C43:C45"/>
    <mergeCell ref="C46:C51"/>
    <mergeCell ref="E52:E53"/>
    <mergeCell ref="F16:F17"/>
    <mergeCell ref="F24:F27"/>
    <mergeCell ref="F29:F30"/>
    <mergeCell ref="F39:F40"/>
    <mergeCell ref="E41:E42"/>
    <mergeCell ref="E43:E45"/>
    <mergeCell ref="E46:E51"/>
    <mergeCell ref="E16:E17"/>
    <mergeCell ref="E24:E27"/>
    <mergeCell ref="E29:E30"/>
    <mergeCell ref="E39:E40"/>
    <mergeCell ref="F52:F53"/>
    <mergeCell ref="F41:F42"/>
    <mergeCell ref="F43:F45"/>
    <mergeCell ref="F46:F51"/>
    <mergeCell ref="G16:G17"/>
    <mergeCell ref="G24:G27"/>
    <mergeCell ref="G29:G30"/>
    <mergeCell ref="G39:G40"/>
    <mergeCell ref="I52:I53"/>
    <mergeCell ref="H41:H42"/>
    <mergeCell ref="H43:H45"/>
    <mergeCell ref="H46:H51"/>
    <mergeCell ref="G52:G53"/>
    <mergeCell ref="H16:H17"/>
    <mergeCell ref="H24:H27"/>
    <mergeCell ref="H29:H30"/>
    <mergeCell ref="H39:H40"/>
    <mergeCell ref="G41:G42"/>
    <mergeCell ref="G43:G45"/>
    <mergeCell ref="G46:G51"/>
    <mergeCell ref="J52:J53"/>
    <mergeCell ref="J16:J17"/>
    <mergeCell ref="J24:J27"/>
    <mergeCell ref="J29:J30"/>
    <mergeCell ref="J39:J40"/>
    <mergeCell ref="J41:J42"/>
    <mergeCell ref="J43:J45"/>
    <mergeCell ref="J46:J51"/>
    <mergeCell ref="H52:H53"/>
    <mergeCell ref="D3:D6"/>
    <mergeCell ref="C3:C6"/>
    <mergeCell ref="B3:B6"/>
    <mergeCell ref="A3:A6"/>
    <mergeCell ref="J3:J6"/>
    <mergeCell ref="H3:H6"/>
    <mergeCell ref="G3:G6"/>
    <mergeCell ref="F3:F6"/>
    <mergeCell ref="E3:E6"/>
  </mergeCells>
  <phoneticPr fontId="11" type="noConversion"/>
  <pageMargins left="0.31496062992125984" right="0.19685039370078741" top="0.43307086614173229" bottom="0.59" header="0.31496062992125984" footer="0.31496062992125984"/>
  <pageSetup paperSize="9" scale="8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view="pageBreakPreview" zoomScale="70" zoomScaleNormal="60" zoomScaleSheetLayoutView="70" workbookViewId="0">
      <pane ySplit="2" topLeftCell="A3" activePane="bottomLeft" state="frozenSplit"/>
      <selection pane="bottomLeft" activeCell="H2" sqref="H2:J2"/>
    </sheetView>
  </sheetViews>
  <sheetFormatPr defaultColWidth="9" defaultRowHeight="14.4" x14ac:dyDescent="0.25"/>
  <cols>
    <col min="1" max="1" width="8.88671875" style="35" customWidth="1"/>
    <col min="2" max="2" width="30.88671875" style="35" bestFit="1" customWidth="1"/>
    <col min="3" max="3" width="16.6640625" style="35" customWidth="1"/>
    <col min="4" max="4" width="14.88671875" style="35" customWidth="1"/>
    <col min="5" max="5" width="19" style="35" customWidth="1"/>
    <col min="6" max="6" width="11.77734375" style="35" customWidth="1"/>
    <col min="7" max="7" width="19.44140625" style="52" customWidth="1"/>
    <col min="8" max="8" width="18.21875" style="36" bestFit="1" customWidth="1"/>
    <col min="9" max="9" width="19.44140625" style="36" customWidth="1"/>
    <col min="10" max="10" width="13.109375" style="52" bestFit="1" customWidth="1"/>
    <col min="11" max="16384" width="9" style="1"/>
  </cols>
  <sheetData>
    <row r="1" spans="1:10" ht="46.8" customHeight="1" x14ac:dyDescent="0.25">
      <c r="A1" s="95" t="s">
        <v>280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ht="62.1" customHeight="1" x14ac:dyDescent="0.25">
      <c r="A2" s="4" t="s">
        <v>0</v>
      </c>
      <c r="B2" s="4" t="s">
        <v>2</v>
      </c>
      <c r="C2" s="4" t="s">
        <v>4</v>
      </c>
      <c r="D2" s="4" t="s">
        <v>5</v>
      </c>
      <c r="E2" s="4" t="s">
        <v>6</v>
      </c>
      <c r="F2" s="45" t="s">
        <v>262</v>
      </c>
      <c r="G2" s="69" t="s">
        <v>11</v>
      </c>
      <c r="H2" s="4" t="s">
        <v>287</v>
      </c>
      <c r="I2" s="69" t="s">
        <v>284</v>
      </c>
      <c r="J2" s="69" t="s">
        <v>283</v>
      </c>
    </row>
    <row r="3" spans="1:10" ht="14.4" customHeight="1" x14ac:dyDescent="0.25">
      <c r="A3" s="134">
        <v>1</v>
      </c>
      <c r="B3" s="134" t="s">
        <v>45</v>
      </c>
      <c r="C3" s="134" t="s">
        <v>46</v>
      </c>
      <c r="D3" s="134" t="s">
        <v>47</v>
      </c>
      <c r="E3" s="96" t="s">
        <v>48</v>
      </c>
      <c r="F3" s="99" t="s">
        <v>265</v>
      </c>
      <c r="G3" s="137">
        <v>480</v>
      </c>
      <c r="H3" s="134"/>
      <c r="I3" s="99"/>
      <c r="J3" s="99"/>
    </row>
    <row r="4" spans="1:10" x14ac:dyDescent="0.25">
      <c r="A4" s="135"/>
      <c r="B4" s="135"/>
      <c r="C4" s="135"/>
      <c r="D4" s="135"/>
      <c r="E4" s="97"/>
      <c r="F4" s="100"/>
      <c r="G4" s="138"/>
      <c r="H4" s="135"/>
      <c r="I4" s="100"/>
      <c r="J4" s="100"/>
    </row>
    <row r="5" spans="1:10" x14ac:dyDescent="0.25">
      <c r="A5" s="135"/>
      <c r="B5" s="135"/>
      <c r="C5" s="135"/>
      <c r="D5" s="135"/>
      <c r="E5" s="97"/>
      <c r="F5" s="100"/>
      <c r="G5" s="138"/>
      <c r="H5" s="135"/>
      <c r="I5" s="100"/>
      <c r="J5" s="100"/>
    </row>
    <row r="6" spans="1:10" x14ac:dyDescent="0.25">
      <c r="A6" s="136"/>
      <c r="B6" s="136"/>
      <c r="C6" s="136"/>
      <c r="D6" s="136"/>
      <c r="E6" s="98"/>
      <c r="F6" s="101"/>
      <c r="G6" s="139"/>
      <c r="H6" s="136"/>
      <c r="I6" s="101"/>
      <c r="J6" s="101"/>
    </row>
    <row r="7" spans="1:10" x14ac:dyDescent="0.25">
      <c r="A7" s="134">
        <v>2</v>
      </c>
      <c r="B7" s="134" t="s">
        <v>51</v>
      </c>
      <c r="C7" s="134" t="s">
        <v>52</v>
      </c>
      <c r="D7" s="134" t="s">
        <v>53</v>
      </c>
      <c r="E7" s="134" t="s">
        <v>54</v>
      </c>
      <c r="F7" s="115" t="s">
        <v>265</v>
      </c>
      <c r="G7" s="137">
        <v>480</v>
      </c>
      <c r="H7" s="134"/>
      <c r="I7" s="115"/>
      <c r="J7" s="115"/>
    </row>
    <row r="8" spans="1:10" x14ac:dyDescent="0.25">
      <c r="A8" s="135"/>
      <c r="B8" s="135"/>
      <c r="C8" s="135"/>
      <c r="D8" s="135"/>
      <c r="E8" s="135"/>
      <c r="F8" s="117"/>
      <c r="G8" s="138"/>
      <c r="H8" s="135"/>
      <c r="I8" s="117"/>
      <c r="J8" s="117"/>
    </row>
    <row r="9" spans="1:10" x14ac:dyDescent="0.25">
      <c r="A9" s="136"/>
      <c r="B9" s="136"/>
      <c r="C9" s="136"/>
      <c r="D9" s="136"/>
      <c r="E9" s="136"/>
      <c r="F9" s="116"/>
      <c r="G9" s="139"/>
      <c r="H9" s="136"/>
      <c r="I9" s="116"/>
      <c r="J9" s="116"/>
    </row>
    <row r="10" spans="1:10" ht="14.4" customHeight="1" x14ac:dyDescent="0.25">
      <c r="A10" s="134">
        <v>3</v>
      </c>
      <c r="B10" s="134" t="s">
        <v>55</v>
      </c>
      <c r="C10" s="134" t="s">
        <v>52</v>
      </c>
      <c r="D10" s="134" t="s">
        <v>56</v>
      </c>
      <c r="E10" s="96" t="s">
        <v>57</v>
      </c>
      <c r="F10" s="115" t="s">
        <v>265</v>
      </c>
      <c r="G10" s="137">
        <v>480</v>
      </c>
      <c r="H10" s="134"/>
      <c r="I10" s="115"/>
      <c r="J10" s="115"/>
    </row>
    <row r="11" spans="1:10" x14ac:dyDescent="0.25">
      <c r="A11" s="135"/>
      <c r="B11" s="135"/>
      <c r="C11" s="135"/>
      <c r="D11" s="135"/>
      <c r="E11" s="97"/>
      <c r="F11" s="117"/>
      <c r="G11" s="138"/>
      <c r="H11" s="135"/>
      <c r="I11" s="117"/>
      <c r="J11" s="117"/>
    </row>
    <row r="12" spans="1:10" x14ac:dyDescent="0.25">
      <c r="A12" s="135"/>
      <c r="B12" s="135"/>
      <c r="C12" s="135"/>
      <c r="D12" s="135"/>
      <c r="E12" s="97"/>
      <c r="F12" s="117"/>
      <c r="G12" s="138"/>
      <c r="H12" s="135"/>
      <c r="I12" s="117"/>
      <c r="J12" s="117"/>
    </row>
    <row r="13" spans="1:10" x14ac:dyDescent="0.25">
      <c r="A13" s="136"/>
      <c r="B13" s="136"/>
      <c r="C13" s="136"/>
      <c r="D13" s="136"/>
      <c r="E13" s="98"/>
      <c r="F13" s="116"/>
      <c r="G13" s="139"/>
      <c r="H13" s="136"/>
      <c r="I13" s="116"/>
      <c r="J13" s="116"/>
    </row>
    <row r="14" spans="1:10" ht="14.4" customHeight="1" x14ac:dyDescent="0.25">
      <c r="A14" s="140">
        <v>4</v>
      </c>
      <c r="B14" s="134" t="s">
        <v>58</v>
      </c>
      <c r="C14" s="134" t="s">
        <v>52</v>
      </c>
      <c r="D14" s="134" t="s">
        <v>59</v>
      </c>
      <c r="E14" s="96" t="s">
        <v>57</v>
      </c>
      <c r="F14" s="115" t="s">
        <v>265</v>
      </c>
      <c r="G14" s="137">
        <v>480</v>
      </c>
      <c r="H14" s="134"/>
      <c r="I14" s="115"/>
      <c r="J14" s="115"/>
    </row>
    <row r="15" spans="1:10" x14ac:dyDescent="0.25">
      <c r="A15" s="141"/>
      <c r="B15" s="135"/>
      <c r="C15" s="135"/>
      <c r="D15" s="135"/>
      <c r="E15" s="97"/>
      <c r="F15" s="117"/>
      <c r="G15" s="138"/>
      <c r="H15" s="135"/>
      <c r="I15" s="117"/>
      <c r="J15" s="117"/>
    </row>
    <row r="16" spans="1:10" x14ac:dyDescent="0.25">
      <c r="A16" s="142"/>
      <c r="B16" s="136"/>
      <c r="C16" s="136"/>
      <c r="D16" s="136"/>
      <c r="E16" s="98"/>
      <c r="F16" s="116"/>
      <c r="G16" s="139"/>
      <c r="H16" s="136"/>
      <c r="I16" s="116"/>
      <c r="J16" s="116"/>
    </row>
    <row r="17" spans="1:10" x14ac:dyDescent="0.25">
      <c r="A17" s="132">
        <v>5</v>
      </c>
      <c r="B17" s="126" t="s">
        <v>157</v>
      </c>
      <c r="C17" s="126" t="s">
        <v>52</v>
      </c>
      <c r="D17" s="126" t="s">
        <v>158</v>
      </c>
      <c r="E17" s="126" t="s">
        <v>159</v>
      </c>
      <c r="F17" s="115" t="s">
        <v>265</v>
      </c>
      <c r="G17" s="125">
        <f>10/12</f>
        <v>0.83333333333333337</v>
      </c>
      <c r="H17" s="126"/>
      <c r="I17" s="115"/>
      <c r="J17" s="115"/>
    </row>
    <row r="18" spans="1:10" x14ac:dyDescent="0.25">
      <c r="A18" s="133"/>
      <c r="B18" s="126"/>
      <c r="C18" s="126"/>
      <c r="D18" s="126"/>
      <c r="E18" s="126"/>
      <c r="F18" s="117"/>
      <c r="G18" s="125"/>
      <c r="H18" s="126"/>
      <c r="I18" s="117"/>
      <c r="J18" s="117"/>
    </row>
    <row r="19" spans="1:10" x14ac:dyDescent="0.25">
      <c r="A19" s="133"/>
      <c r="B19" s="126"/>
      <c r="C19" s="126"/>
      <c r="D19" s="126"/>
      <c r="E19" s="126"/>
      <c r="F19" s="117"/>
      <c r="G19" s="125"/>
      <c r="H19" s="126"/>
      <c r="I19" s="117"/>
      <c r="J19" s="117"/>
    </row>
    <row r="20" spans="1:10" x14ac:dyDescent="0.25">
      <c r="A20" s="133"/>
      <c r="B20" s="126"/>
      <c r="C20" s="126"/>
      <c r="D20" s="126"/>
      <c r="E20" s="126"/>
      <c r="F20" s="117"/>
      <c r="G20" s="125"/>
      <c r="H20" s="126"/>
      <c r="I20" s="117"/>
      <c r="J20" s="117"/>
    </row>
    <row r="21" spans="1:10" x14ac:dyDescent="0.25">
      <c r="A21" s="133"/>
      <c r="B21" s="126"/>
      <c r="C21" s="126"/>
      <c r="D21" s="126"/>
      <c r="E21" s="126"/>
      <c r="F21" s="117"/>
      <c r="G21" s="125"/>
      <c r="H21" s="126"/>
      <c r="I21" s="117"/>
      <c r="J21" s="117"/>
    </row>
    <row r="22" spans="1:10" x14ac:dyDescent="0.25">
      <c r="A22" s="133"/>
      <c r="B22" s="126"/>
      <c r="C22" s="126"/>
      <c r="D22" s="126"/>
      <c r="E22" s="126"/>
      <c r="F22" s="117"/>
      <c r="G22" s="125"/>
      <c r="H22" s="126"/>
      <c r="I22" s="117"/>
      <c r="J22" s="117"/>
    </row>
    <row r="23" spans="1:10" x14ac:dyDescent="0.25">
      <c r="A23" s="133"/>
      <c r="B23" s="126"/>
      <c r="C23" s="126"/>
      <c r="D23" s="126"/>
      <c r="E23" s="126"/>
      <c r="F23" s="117"/>
      <c r="G23" s="125"/>
      <c r="H23" s="126"/>
      <c r="I23" s="117"/>
      <c r="J23" s="117"/>
    </row>
    <row r="24" spans="1:10" x14ac:dyDescent="0.25">
      <c r="A24" s="133"/>
      <c r="B24" s="126"/>
      <c r="C24" s="126"/>
      <c r="D24" s="126"/>
      <c r="E24" s="126"/>
      <c r="F24" s="117"/>
      <c r="G24" s="125"/>
      <c r="H24" s="126"/>
      <c r="I24" s="117"/>
      <c r="J24" s="117"/>
    </row>
    <row r="25" spans="1:10" x14ac:dyDescent="0.25">
      <c r="A25" s="133"/>
      <c r="B25" s="126"/>
      <c r="C25" s="126"/>
      <c r="D25" s="126"/>
      <c r="E25" s="126"/>
      <c r="F25" s="116"/>
      <c r="G25" s="125"/>
      <c r="H25" s="126"/>
      <c r="I25" s="116"/>
      <c r="J25" s="116"/>
    </row>
    <row r="26" spans="1:10" ht="22.2" x14ac:dyDescent="0.25">
      <c r="A26" s="35" t="s">
        <v>273</v>
      </c>
      <c r="B26" s="35" t="s">
        <v>279</v>
      </c>
      <c r="G26" s="76"/>
    </row>
    <row r="27" spans="1:10" ht="17.399999999999999" x14ac:dyDescent="0.25">
      <c r="G27" s="77"/>
    </row>
  </sheetData>
  <mergeCells count="51">
    <mergeCell ref="I7:I9"/>
    <mergeCell ref="I10:I13"/>
    <mergeCell ref="I14:I16"/>
    <mergeCell ref="I17:I25"/>
    <mergeCell ref="D3:D6"/>
    <mergeCell ref="E3:E6"/>
    <mergeCell ref="A1:J1"/>
    <mergeCell ref="I3:I6"/>
    <mergeCell ref="A3:A6"/>
    <mergeCell ref="B3:B6"/>
    <mergeCell ref="C3:C6"/>
    <mergeCell ref="H3:H6"/>
    <mergeCell ref="J3:J6"/>
    <mergeCell ref="A7:A9"/>
    <mergeCell ref="B7:B9"/>
    <mergeCell ref="C7:C9"/>
    <mergeCell ref="D7:D9"/>
    <mergeCell ref="E7:E9"/>
    <mergeCell ref="F3:F6"/>
    <mergeCell ref="G3:G6"/>
    <mergeCell ref="H7:H9"/>
    <mergeCell ref="J7:J9"/>
    <mergeCell ref="A10:A13"/>
    <mergeCell ref="B10:B13"/>
    <mergeCell ref="C10:C13"/>
    <mergeCell ref="D10:D13"/>
    <mergeCell ref="E10:E13"/>
    <mergeCell ref="F7:F9"/>
    <mergeCell ref="G7:G9"/>
    <mergeCell ref="H10:H13"/>
    <mergeCell ref="J10:J13"/>
    <mergeCell ref="A14:A16"/>
    <mergeCell ref="B14:B16"/>
    <mergeCell ref="C14:C16"/>
    <mergeCell ref="D14:D16"/>
    <mergeCell ref="E14:E16"/>
    <mergeCell ref="F10:F13"/>
    <mergeCell ref="G10:G13"/>
    <mergeCell ref="D17:D25"/>
    <mergeCell ref="E17:E25"/>
    <mergeCell ref="H14:H16"/>
    <mergeCell ref="J14:J16"/>
    <mergeCell ref="F14:F16"/>
    <mergeCell ref="G14:G16"/>
    <mergeCell ref="A17:A25"/>
    <mergeCell ref="B17:B25"/>
    <mergeCell ref="C17:C25"/>
    <mergeCell ref="H17:H25"/>
    <mergeCell ref="J17:J25"/>
    <mergeCell ref="F17:F25"/>
    <mergeCell ref="G17:G25"/>
  </mergeCells>
  <phoneticPr fontId="11" type="noConversion"/>
  <pageMargins left="0.31496062992125984" right="0.19685039370078741" top="0.43307086614173229" bottom="0.59" header="0.31496062992125984" footer="0.31496062992125984"/>
  <pageSetup paperSize="9" scale="8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8"/>
  <sheetViews>
    <sheetView view="pageBreakPreview" zoomScale="70" zoomScaleNormal="60" zoomScaleSheetLayoutView="70" workbookViewId="0">
      <pane ySplit="2" topLeftCell="A3" activePane="bottomLeft" state="frozenSplit"/>
      <selection pane="bottomLeft" activeCell="J2" sqref="J2"/>
    </sheetView>
  </sheetViews>
  <sheetFormatPr defaultColWidth="9" defaultRowHeight="14.4" x14ac:dyDescent="0.25"/>
  <cols>
    <col min="1" max="1" width="8.88671875" style="35" customWidth="1"/>
    <col min="2" max="2" width="36.44140625" style="35" customWidth="1"/>
    <col min="3" max="3" width="16.6640625" style="35" customWidth="1"/>
    <col min="4" max="4" width="14.88671875" style="35" customWidth="1"/>
    <col min="5" max="5" width="19" style="35" customWidth="1"/>
    <col min="6" max="6" width="35.5546875" style="35" bestFit="1" customWidth="1"/>
    <col min="7" max="7" width="19.44140625" style="52" customWidth="1"/>
    <col min="8" max="8" width="18.21875" style="52" bestFit="1" customWidth="1"/>
    <col min="9" max="9" width="19.44140625" style="52" customWidth="1"/>
    <col min="10" max="10" width="13.109375" style="52" bestFit="1" customWidth="1"/>
    <col min="11" max="16384" width="9" style="1"/>
  </cols>
  <sheetData>
    <row r="1" spans="1:10" ht="46.8" customHeight="1" x14ac:dyDescent="0.25">
      <c r="A1" s="95" t="s">
        <v>282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ht="62.1" customHeight="1" x14ac:dyDescent="0.25">
      <c r="A2" s="4" t="s">
        <v>0</v>
      </c>
      <c r="B2" s="4" t="s">
        <v>2</v>
      </c>
      <c r="C2" s="4" t="s">
        <v>4</v>
      </c>
      <c r="D2" s="4" t="s">
        <v>5</v>
      </c>
      <c r="E2" s="4" t="s">
        <v>6</v>
      </c>
      <c r="F2" s="45" t="s">
        <v>262</v>
      </c>
      <c r="G2" s="69" t="s">
        <v>11</v>
      </c>
      <c r="H2" s="4" t="s">
        <v>287</v>
      </c>
      <c r="I2" s="69" t="s">
        <v>284</v>
      </c>
      <c r="J2" s="69" t="s">
        <v>283</v>
      </c>
    </row>
    <row r="3" spans="1:10" ht="14.4" customHeight="1" x14ac:dyDescent="0.25">
      <c r="A3" s="158">
        <v>1</v>
      </c>
      <c r="B3" s="149" t="s">
        <v>62</v>
      </c>
      <c r="C3" s="149" t="s">
        <v>63</v>
      </c>
      <c r="D3" s="149" t="s">
        <v>64</v>
      </c>
      <c r="E3" s="149" t="s">
        <v>23</v>
      </c>
      <c r="F3" s="167" t="s">
        <v>266</v>
      </c>
      <c r="G3" s="152">
        <v>190</v>
      </c>
      <c r="H3" s="81"/>
      <c r="I3" s="81"/>
      <c r="J3" s="167"/>
    </row>
    <row r="4" spans="1:10" x14ac:dyDescent="0.25">
      <c r="A4" s="159"/>
      <c r="B4" s="150"/>
      <c r="C4" s="150"/>
      <c r="D4" s="150"/>
      <c r="E4" s="150"/>
      <c r="F4" s="168"/>
      <c r="G4" s="153"/>
      <c r="H4" s="82"/>
      <c r="I4" s="82"/>
      <c r="J4" s="168"/>
    </row>
    <row r="5" spans="1:10" ht="16.05" customHeight="1" x14ac:dyDescent="0.25">
      <c r="A5" s="64">
        <v>2</v>
      </c>
      <c r="B5" s="60" t="s">
        <v>65</v>
      </c>
      <c r="C5" s="60" t="s">
        <v>66</v>
      </c>
      <c r="D5" s="60" t="s">
        <v>67</v>
      </c>
      <c r="E5" s="60" t="s">
        <v>23</v>
      </c>
      <c r="F5" s="199" t="s">
        <v>266</v>
      </c>
      <c r="G5" s="72">
        <v>110</v>
      </c>
      <c r="H5" s="72"/>
      <c r="I5" s="72"/>
      <c r="J5" s="49"/>
    </row>
    <row r="6" spans="1:10" ht="14.4" customHeight="1" x14ac:dyDescent="0.25">
      <c r="A6" s="162">
        <v>3</v>
      </c>
      <c r="B6" s="162" t="s">
        <v>272</v>
      </c>
      <c r="C6" s="149" t="s">
        <v>63</v>
      </c>
      <c r="D6" s="149" t="s">
        <v>67</v>
      </c>
      <c r="E6" s="149" t="s">
        <v>23</v>
      </c>
      <c r="F6" s="167" t="s">
        <v>266</v>
      </c>
      <c r="G6" s="152">
        <v>140</v>
      </c>
      <c r="H6" s="81"/>
      <c r="I6" s="81"/>
      <c r="J6" s="156"/>
    </row>
    <row r="7" spans="1:10" x14ac:dyDescent="0.25">
      <c r="A7" s="163"/>
      <c r="B7" s="163"/>
      <c r="C7" s="150"/>
      <c r="D7" s="150"/>
      <c r="E7" s="150"/>
      <c r="F7" s="168"/>
      <c r="G7" s="153"/>
      <c r="H7" s="82"/>
      <c r="I7" s="82"/>
      <c r="J7" s="157"/>
    </row>
    <row r="8" spans="1:10" ht="16.05" customHeight="1" x14ac:dyDescent="0.25">
      <c r="A8" s="162">
        <v>4</v>
      </c>
      <c r="B8" s="154" t="s">
        <v>68</v>
      </c>
      <c r="C8" s="154" t="s">
        <v>69</v>
      </c>
      <c r="D8" s="149" t="s">
        <v>67</v>
      </c>
      <c r="E8" s="149" t="s">
        <v>23</v>
      </c>
      <c r="F8" s="99" t="s">
        <v>266</v>
      </c>
      <c r="G8" s="152">
        <v>17</v>
      </c>
      <c r="H8" s="81"/>
      <c r="I8" s="81"/>
      <c r="J8" s="143"/>
    </row>
    <row r="9" spans="1:10" x14ac:dyDescent="0.25">
      <c r="A9" s="163"/>
      <c r="B9" s="155"/>
      <c r="C9" s="155"/>
      <c r="D9" s="150"/>
      <c r="E9" s="150"/>
      <c r="F9" s="101"/>
      <c r="G9" s="153"/>
      <c r="H9" s="82"/>
      <c r="I9" s="82"/>
      <c r="J9" s="164"/>
    </row>
    <row r="10" spans="1:10" ht="16.05" customHeight="1" x14ac:dyDescent="0.25">
      <c r="A10" s="64">
        <v>5</v>
      </c>
      <c r="B10" s="60" t="s">
        <v>70</v>
      </c>
      <c r="C10" s="60" t="s">
        <v>66</v>
      </c>
      <c r="D10" s="60" t="s">
        <v>64</v>
      </c>
      <c r="E10" s="60" t="s">
        <v>23</v>
      </c>
      <c r="F10" s="199" t="s">
        <v>266</v>
      </c>
      <c r="G10" s="72">
        <v>8</v>
      </c>
      <c r="H10" s="72"/>
      <c r="I10" s="72"/>
      <c r="J10" s="49"/>
    </row>
    <row r="11" spans="1:10" ht="16.05" customHeight="1" x14ac:dyDescent="0.25">
      <c r="A11" s="64">
        <v>6</v>
      </c>
      <c r="B11" s="60" t="s">
        <v>71</v>
      </c>
      <c r="C11" s="60" t="s">
        <v>66</v>
      </c>
      <c r="D11" s="60" t="s">
        <v>64</v>
      </c>
      <c r="E11" s="60" t="s">
        <v>23</v>
      </c>
      <c r="F11" s="199" t="s">
        <v>266</v>
      </c>
      <c r="G11" s="72">
        <v>8</v>
      </c>
      <c r="H11" s="72"/>
      <c r="I11" s="72"/>
      <c r="J11" s="49"/>
    </row>
    <row r="12" spans="1:10" ht="16.05" customHeight="1" x14ac:dyDescent="0.25">
      <c r="A12" s="64">
        <v>7</v>
      </c>
      <c r="B12" s="60" t="s">
        <v>72</v>
      </c>
      <c r="C12" s="60" t="s">
        <v>66</v>
      </c>
      <c r="D12" s="60" t="s">
        <v>64</v>
      </c>
      <c r="E12" s="60" t="s">
        <v>23</v>
      </c>
      <c r="F12" s="199" t="s">
        <v>266</v>
      </c>
      <c r="G12" s="72">
        <v>8</v>
      </c>
      <c r="H12" s="72"/>
      <c r="I12" s="72"/>
      <c r="J12" s="49"/>
    </row>
    <row r="13" spans="1:10" ht="16.05" customHeight="1" x14ac:dyDescent="0.25">
      <c r="A13" s="64">
        <v>8</v>
      </c>
      <c r="B13" s="60" t="s">
        <v>73</v>
      </c>
      <c r="C13" s="60" t="s">
        <v>66</v>
      </c>
      <c r="D13" s="60" t="s">
        <v>64</v>
      </c>
      <c r="E13" s="60" t="s">
        <v>23</v>
      </c>
      <c r="F13" s="199" t="s">
        <v>266</v>
      </c>
      <c r="G13" s="72">
        <v>8</v>
      </c>
      <c r="H13" s="72"/>
      <c r="I13" s="72"/>
      <c r="J13" s="49"/>
    </row>
    <row r="14" spans="1:10" ht="16.05" customHeight="1" x14ac:dyDescent="0.25">
      <c r="A14" s="64">
        <v>9</v>
      </c>
      <c r="B14" s="60" t="s">
        <v>74</v>
      </c>
      <c r="C14" s="60" t="s">
        <v>66</v>
      </c>
      <c r="D14" s="60" t="s">
        <v>64</v>
      </c>
      <c r="E14" s="60" t="s">
        <v>23</v>
      </c>
      <c r="F14" s="199" t="s">
        <v>266</v>
      </c>
      <c r="G14" s="72">
        <v>8</v>
      </c>
      <c r="H14" s="72"/>
      <c r="I14" s="72"/>
      <c r="J14" s="49"/>
    </row>
    <row r="15" spans="1:10" ht="16.05" customHeight="1" x14ac:dyDescent="0.25">
      <c r="A15" s="64">
        <v>10</v>
      </c>
      <c r="B15" s="60" t="s">
        <v>75</v>
      </c>
      <c r="C15" s="60" t="s">
        <v>66</v>
      </c>
      <c r="D15" s="60" t="s">
        <v>67</v>
      </c>
      <c r="E15" s="60" t="s">
        <v>23</v>
      </c>
      <c r="F15" s="199" t="s">
        <v>266</v>
      </c>
      <c r="G15" s="72">
        <v>11</v>
      </c>
      <c r="H15" s="72"/>
      <c r="I15" s="72"/>
      <c r="J15" s="49"/>
    </row>
    <row r="16" spans="1:10" ht="16.05" customHeight="1" x14ac:dyDescent="0.25">
      <c r="A16" s="64">
        <v>11</v>
      </c>
      <c r="B16" s="60" t="s">
        <v>76</v>
      </c>
      <c r="C16" s="60" t="s">
        <v>66</v>
      </c>
      <c r="D16" s="60" t="s">
        <v>64</v>
      </c>
      <c r="E16" s="60" t="s">
        <v>23</v>
      </c>
      <c r="F16" s="199" t="s">
        <v>266</v>
      </c>
      <c r="G16" s="72">
        <v>8</v>
      </c>
      <c r="H16" s="72"/>
      <c r="I16" s="72"/>
      <c r="J16" s="49"/>
    </row>
    <row r="17" spans="1:10" x14ac:dyDescent="0.25">
      <c r="A17" s="64">
        <v>12</v>
      </c>
      <c r="B17" s="60" t="s">
        <v>77</v>
      </c>
      <c r="C17" s="60" t="s">
        <v>36</v>
      </c>
      <c r="D17" s="60" t="s">
        <v>64</v>
      </c>
      <c r="E17" s="60" t="s">
        <v>78</v>
      </c>
      <c r="F17" s="200" t="s">
        <v>266</v>
      </c>
      <c r="G17" s="72">
        <v>8</v>
      </c>
      <c r="H17" s="72"/>
      <c r="I17" s="72"/>
      <c r="J17" s="50"/>
    </row>
    <row r="18" spans="1:10" ht="16.05" customHeight="1" x14ac:dyDescent="0.25">
      <c r="A18" s="165">
        <v>13</v>
      </c>
      <c r="B18" s="160" t="s">
        <v>79</v>
      </c>
      <c r="C18" s="154" t="s">
        <v>69</v>
      </c>
      <c r="D18" s="154" t="s">
        <v>67</v>
      </c>
      <c r="E18" s="154" t="s">
        <v>23</v>
      </c>
      <c r="F18" s="99" t="s">
        <v>267</v>
      </c>
      <c r="G18" s="152">
        <v>5</v>
      </c>
      <c r="H18" s="81"/>
      <c r="I18" s="81"/>
      <c r="J18" s="151"/>
    </row>
    <row r="19" spans="1:10" x14ac:dyDescent="0.25">
      <c r="A19" s="166"/>
      <c r="B19" s="161"/>
      <c r="C19" s="155"/>
      <c r="D19" s="155"/>
      <c r="E19" s="155"/>
      <c r="F19" s="101"/>
      <c r="G19" s="153"/>
      <c r="H19" s="82"/>
      <c r="I19" s="82"/>
      <c r="J19" s="144"/>
    </row>
    <row r="20" spans="1:10" ht="16.05" customHeight="1" x14ac:dyDescent="0.25">
      <c r="A20" s="64">
        <v>14</v>
      </c>
      <c r="B20" s="60" t="s">
        <v>80</v>
      </c>
      <c r="C20" s="60" t="s">
        <v>66</v>
      </c>
      <c r="D20" s="60" t="s">
        <v>67</v>
      </c>
      <c r="E20" s="60" t="s">
        <v>23</v>
      </c>
      <c r="F20" s="199" t="s">
        <v>266</v>
      </c>
      <c r="G20" s="72">
        <v>21</v>
      </c>
      <c r="H20" s="72"/>
      <c r="I20" s="72"/>
      <c r="J20" s="49"/>
    </row>
    <row r="21" spans="1:10" ht="16.05" customHeight="1" x14ac:dyDescent="0.25">
      <c r="A21" s="64">
        <v>15</v>
      </c>
      <c r="B21" s="60" t="s">
        <v>81</v>
      </c>
      <c r="C21" s="60" t="s">
        <v>66</v>
      </c>
      <c r="D21" s="60" t="s">
        <v>67</v>
      </c>
      <c r="E21" s="60" t="s">
        <v>23</v>
      </c>
      <c r="F21" s="199" t="s">
        <v>266</v>
      </c>
      <c r="G21" s="72">
        <v>2</v>
      </c>
      <c r="H21" s="72"/>
      <c r="I21" s="72"/>
      <c r="J21" s="49"/>
    </row>
    <row r="22" spans="1:10" ht="16.05" customHeight="1" x14ac:dyDescent="0.25">
      <c r="A22" s="64">
        <v>16</v>
      </c>
      <c r="B22" s="60" t="s">
        <v>82</v>
      </c>
      <c r="C22" s="60" t="s">
        <v>66</v>
      </c>
      <c r="D22" s="60" t="s">
        <v>67</v>
      </c>
      <c r="E22" s="60" t="s">
        <v>23</v>
      </c>
      <c r="F22" s="199" t="s">
        <v>266</v>
      </c>
      <c r="G22" s="72">
        <v>10</v>
      </c>
      <c r="H22" s="72"/>
      <c r="I22" s="72"/>
      <c r="J22" s="49"/>
    </row>
    <row r="23" spans="1:10" ht="16.05" customHeight="1" x14ac:dyDescent="0.25">
      <c r="A23" s="162">
        <v>17</v>
      </c>
      <c r="B23" s="154" t="s">
        <v>83</v>
      </c>
      <c r="C23" s="154" t="s">
        <v>69</v>
      </c>
      <c r="D23" s="154" t="s">
        <v>67</v>
      </c>
      <c r="E23" s="154" t="s">
        <v>23</v>
      </c>
      <c r="F23" s="99" t="s">
        <v>267</v>
      </c>
      <c r="G23" s="152">
        <v>4</v>
      </c>
      <c r="H23" s="81"/>
      <c r="I23" s="81"/>
      <c r="J23" s="151"/>
    </row>
    <row r="24" spans="1:10" x14ac:dyDescent="0.25">
      <c r="A24" s="163"/>
      <c r="B24" s="155"/>
      <c r="C24" s="155"/>
      <c r="D24" s="155"/>
      <c r="E24" s="155"/>
      <c r="F24" s="101"/>
      <c r="G24" s="153"/>
      <c r="H24" s="82"/>
      <c r="I24" s="82"/>
      <c r="J24" s="144"/>
    </row>
    <row r="25" spans="1:10" ht="16.05" customHeight="1" x14ac:dyDescent="0.25">
      <c r="A25" s="64">
        <v>18</v>
      </c>
      <c r="B25" s="60" t="s">
        <v>84</v>
      </c>
      <c r="C25" s="60" t="s">
        <v>66</v>
      </c>
      <c r="D25" s="60" t="s">
        <v>67</v>
      </c>
      <c r="E25" s="60" t="s">
        <v>23</v>
      </c>
      <c r="F25" s="199" t="s">
        <v>266</v>
      </c>
      <c r="G25" s="72">
        <v>167</v>
      </c>
      <c r="H25" s="72"/>
      <c r="I25" s="72"/>
      <c r="J25" s="49"/>
    </row>
    <row r="26" spans="1:10" ht="16.05" customHeight="1" x14ac:dyDescent="0.25">
      <c r="A26" s="64">
        <v>19</v>
      </c>
      <c r="B26" s="60" t="s">
        <v>85</v>
      </c>
      <c r="C26" s="60" t="s">
        <v>66</v>
      </c>
      <c r="D26" s="60" t="s">
        <v>67</v>
      </c>
      <c r="E26" s="60" t="s">
        <v>23</v>
      </c>
      <c r="F26" s="199" t="s">
        <v>266</v>
      </c>
      <c r="G26" s="72">
        <v>9</v>
      </c>
      <c r="H26" s="72"/>
      <c r="I26" s="72"/>
      <c r="J26" s="49"/>
    </row>
    <row r="27" spans="1:10" ht="16.05" customHeight="1" x14ac:dyDescent="0.25">
      <c r="A27" s="162">
        <v>20</v>
      </c>
      <c r="B27" s="154" t="s">
        <v>86</v>
      </c>
      <c r="C27" s="154" t="s">
        <v>35</v>
      </c>
      <c r="D27" s="154" t="s">
        <v>67</v>
      </c>
      <c r="E27" s="154" t="s">
        <v>23</v>
      </c>
      <c r="F27" s="99" t="s">
        <v>267</v>
      </c>
      <c r="G27" s="152">
        <v>3</v>
      </c>
      <c r="H27" s="81"/>
      <c r="I27" s="81"/>
      <c r="J27" s="151"/>
    </row>
    <row r="28" spans="1:10" x14ac:dyDescent="0.25">
      <c r="A28" s="163"/>
      <c r="B28" s="155"/>
      <c r="C28" s="155"/>
      <c r="D28" s="155"/>
      <c r="E28" s="155"/>
      <c r="F28" s="101"/>
      <c r="G28" s="153"/>
      <c r="H28" s="82"/>
      <c r="I28" s="82"/>
      <c r="J28" s="144"/>
    </row>
    <row r="29" spans="1:10" ht="16.05" customHeight="1" x14ac:dyDescent="0.25">
      <c r="A29" s="162">
        <v>21</v>
      </c>
      <c r="B29" s="154" t="s">
        <v>87</v>
      </c>
      <c r="C29" s="154" t="s">
        <v>69</v>
      </c>
      <c r="D29" s="154" t="s">
        <v>67</v>
      </c>
      <c r="E29" s="154" t="s">
        <v>23</v>
      </c>
      <c r="F29" s="99" t="s">
        <v>267</v>
      </c>
      <c r="G29" s="152">
        <v>1</v>
      </c>
      <c r="H29" s="81"/>
      <c r="I29" s="81"/>
      <c r="J29" s="151"/>
    </row>
    <row r="30" spans="1:10" x14ac:dyDescent="0.25">
      <c r="A30" s="163"/>
      <c r="B30" s="155"/>
      <c r="C30" s="155"/>
      <c r="D30" s="155"/>
      <c r="E30" s="155"/>
      <c r="F30" s="101"/>
      <c r="G30" s="153"/>
      <c r="H30" s="82"/>
      <c r="I30" s="82"/>
      <c r="J30" s="144"/>
    </row>
    <row r="31" spans="1:10" ht="16.05" customHeight="1" x14ac:dyDescent="0.25">
      <c r="A31" s="162">
        <v>22</v>
      </c>
      <c r="B31" s="154" t="s">
        <v>88</v>
      </c>
      <c r="C31" s="154" t="s">
        <v>69</v>
      </c>
      <c r="D31" s="154" t="s">
        <v>67</v>
      </c>
      <c r="E31" s="154" t="s">
        <v>23</v>
      </c>
      <c r="F31" s="99" t="s">
        <v>266</v>
      </c>
      <c r="G31" s="152">
        <v>1</v>
      </c>
      <c r="H31" s="81"/>
      <c r="I31" s="81"/>
      <c r="J31" s="143"/>
    </row>
    <row r="32" spans="1:10" x14ac:dyDescent="0.25">
      <c r="A32" s="163"/>
      <c r="B32" s="155"/>
      <c r="C32" s="155"/>
      <c r="D32" s="155"/>
      <c r="E32" s="155"/>
      <c r="F32" s="101"/>
      <c r="G32" s="153"/>
      <c r="H32" s="82"/>
      <c r="I32" s="82"/>
      <c r="J32" s="164"/>
    </row>
    <row r="33" spans="1:10" ht="16.05" customHeight="1" x14ac:dyDescent="0.25">
      <c r="A33" s="162">
        <v>23</v>
      </c>
      <c r="B33" s="154" t="s">
        <v>89</v>
      </c>
      <c r="C33" s="154" t="s">
        <v>69</v>
      </c>
      <c r="D33" s="154" t="s">
        <v>67</v>
      </c>
      <c r="E33" s="154" t="s">
        <v>23</v>
      </c>
      <c r="F33" s="99" t="s">
        <v>267</v>
      </c>
      <c r="G33" s="152">
        <v>11</v>
      </c>
      <c r="H33" s="81"/>
      <c r="I33" s="81"/>
      <c r="J33" s="151"/>
    </row>
    <row r="34" spans="1:10" x14ac:dyDescent="0.25">
      <c r="A34" s="163"/>
      <c r="B34" s="155"/>
      <c r="C34" s="155"/>
      <c r="D34" s="155"/>
      <c r="E34" s="155"/>
      <c r="F34" s="101"/>
      <c r="G34" s="153"/>
      <c r="H34" s="82"/>
      <c r="I34" s="82"/>
      <c r="J34" s="144"/>
    </row>
    <row r="35" spans="1:10" ht="16.05" customHeight="1" x14ac:dyDescent="0.25">
      <c r="A35" s="64">
        <v>24</v>
      </c>
      <c r="B35" s="60" t="s">
        <v>90</v>
      </c>
      <c r="C35" s="60" t="s">
        <v>66</v>
      </c>
      <c r="D35" s="60" t="s">
        <v>67</v>
      </c>
      <c r="E35" s="60" t="s">
        <v>23</v>
      </c>
      <c r="F35" s="199" t="s">
        <v>266</v>
      </c>
      <c r="G35" s="72">
        <v>40</v>
      </c>
      <c r="H35" s="72"/>
      <c r="I35" s="72"/>
      <c r="J35" s="49"/>
    </row>
    <row r="36" spans="1:10" ht="14.4" customHeight="1" x14ac:dyDescent="0.25">
      <c r="A36" s="162">
        <v>25</v>
      </c>
      <c r="B36" s="154" t="s">
        <v>91</v>
      </c>
      <c r="C36" s="154" t="s">
        <v>92</v>
      </c>
      <c r="D36" s="154" t="s">
        <v>64</v>
      </c>
      <c r="E36" s="154" t="s">
        <v>23</v>
      </c>
      <c r="F36" s="167" t="s">
        <v>266</v>
      </c>
      <c r="G36" s="152">
        <v>13</v>
      </c>
      <c r="H36" s="81"/>
      <c r="I36" s="81"/>
      <c r="J36" s="156"/>
    </row>
    <row r="37" spans="1:10" x14ac:dyDescent="0.25">
      <c r="A37" s="163"/>
      <c r="B37" s="155"/>
      <c r="C37" s="155"/>
      <c r="D37" s="155"/>
      <c r="E37" s="155"/>
      <c r="F37" s="168"/>
      <c r="G37" s="153"/>
      <c r="H37" s="82"/>
      <c r="I37" s="82"/>
      <c r="J37" s="157"/>
    </row>
    <row r="38" spans="1:10" ht="14.4" customHeight="1" x14ac:dyDescent="0.25">
      <c r="A38" s="162">
        <v>26</v>
      </c>
      <c r="B38" s="162" t="s">
        <v>269</v>
      </c>
      <c r="C38" s="154" t="s">
        <v>92</v>
      </c>
      <c r="D38" s="154" t="s">
        <v>64</v>
      </c>
      <c r="E38" s="154" t="s">
        <v>23</v>
      </c>
      <c r="F38" s="167" t="s">
        <v>266</v>
      </c>
      <c r="G38" s="152">
        <v>8</v>
      </c>
      <c r="H38" s="81"/>
      <c r="I38" s="81"/>
      <c r="J38" s="156"/>
    </row>
    <row r="39" spans="1:10" x14ac:dyDescent="0.25">
      <c r="A39" s="163"/>
      <c r="B39" s="163"/>
      <c r="C39" s="155"/>
      <c r="D39" s="155"/>
      <c r="E39" s="155"/>
      <c r="F39" s="168"/>
      <c r="G39" s="153"/>
      <c r="H39" s="82"/>
      <c r="I39" s="82"/>
      <c r="J39" s="157"/>
    </row>
    <row r="40" spans="1:10" ht="16.05" customHeight="1" x14ac:dyDescent="0.25">
      <c r="A40" s="64">
        <v>27</v>
      </c>
      <c r="B40" s="60" t="s">
        <v>93</v>
      </c>
      <c r="C40" s="60" t="s">
        <v>94</v>
      </c>
      <c r="D40" s="60" t="s">
        <v>67</v>
      </c>
      <c r="E40" s="60" t="s">
        <v>23</v>
      </c>
      <c r="F40" s="199" t="s">
        <v>266</v>
      </c>
      <c r="G40" s="72">
        <v>35</v>
      </c>
      <c r="H40" s="72"/>
      <c r="I40" s="72"/>
      <c r="J40" s="49"/>
    </row>
    <row r="41" spans="1:10" x14ac:dyDescent="0.25">
      <c r="A41" s="54">
        <v>28</v>
      </c>
      <c r="B41" s="62" t="s">
        <v>95</v>
      </c>
      <c r="C41" s="62" t="s">
        <v>96</v>
      </c>
      <c r="D41" s="62" t="s">
        <v>67</v>
      </c>
      <c r="E41" s="62" t="s">
        <v>23</v>
      </c>
      <c r="F41" s="200" t="s">
        <v>266</v>
      </c>
      <c r="G41" s="72">
        <v>25</v>
      </c>
      <c r="H41" s="72"/>
      <c r="I41" s="72"/>
      <c r="J41" s="51"/>
    </row>
    <row r="42" spans="1:10" ht="16.05" customHeight="1" x14ac:dyDescent="0.25">
      <c r="A42" s="54">
        <v>29</v>
      </c>
      <c r="B42" s="62" t="s">
        <v>97</v>
      </c>
      <c r="C42" s="62" t="s">
        <v>94</v>
      </c>
      <c r="D42" s="62" t="s">
        <v>67</v>
      </c>
      <c r="E42" s="62" t="s">
        <v>23</v>
      </c>
      <c r="F42" s="199" t="s">
        <v>266</v>
      </c>
      <c r="G42" s="72">
        <v>35</v>
      </c>
      <c r="H42" s="72"/>
      <c r="I42" s="72"/>
      <c r="J42" s="49"/>
    </row>
    <row r="43" spans="1:10" ht="16.05" customHeight="1" x14ac:dyDescent="0.25">
      <c r="A43" s="158">
        <v>30</v>
      </c>
      <c r="B43" s="158" t="s">
        <v>270</v>
      </c>
      <c r="C43" s="149" t="s">
        <v>69</v>
      </c>
      <c r="D43" s="149" t="s">
        <v>67</v>
      </c>
      <c r="E43" s="149" t="s">
        <v>23</v>
      </c>
      <c r="F43" s="99" t="s">
        <v>267</v>
      </c>
      <c r="G43" s="152">
        <v>2</v>
      </c>
      <c r="H43" s="81"/>
      <c r="I43" s="81"/>
      <c r="J43" s="151"/>
    </row>
    <row r="44" spans="1:10" x14ac:dyDescent="0.25">
      <c r="A44" s="159"/>
      <c r="B44" s="159"/>
      <c r="C44" s="150"/>
      <c r="D44" s="150"/>
      <c r="E44" s="150"/>
      <c r="F44" s="101"/>
      <c r="G44" s="153"/>
      <c r="H44" s="82"/>
      <c r="I44" s="82"/>
      <c r="J44" s="144"/>
    </row>
    <row r="45" spans="1:10" ht="16.05" customHeight="1" x14ac:dyDescent="0.25">
      <c r="A45" s="148">
        <v>31</v>
      </c>
      <c r="B45" s="126" t="s">
        <v>149</v>
      </c>
      <c r="C45" s="126" t="s">
        <v>150</v>
      </c>
      <c r="D45" s="126" t="s">
        <v>67</v>
      </c>
      <c r="E45" s="126" t="s">
        <v>151</v>
      </c>
      <c r="F45" s="99" t="s">
        <v>266</v>
      </c>
      <c r="G45" s="125">
        <f>20/12</f>
        <v>1.6666666666666667</v>
      </c>
      <c r="H45" s="79"/>
      <c r="I45" s="79"/>
      <c r="J45" s="143"/>
    </row>
    <row r="46" spans="1:10" x14ac:dyDescent="0.25">
      <c r="A46" s="145"/>
      <c r="B46" s="126"/>
      <c r="C46" s="126"/>
      <c r="D46" s="126"/>
      <c r="E46" s="126"/>
      <c r="F46" s="101"/>
      <c r="G46" s="125"/>
      <c r="H46" s="80"/>
      <c r="I46" s="80"/>
      <c r="J46" s="144"/>
    </row>
    <row r="47" spans="1:10" ht="16.05" customHeight="1" x14ac:dyDescent="0.25">
      <c r="A47" s="148">
        <v>32</v>
      </c>
      <c r="B47" s="126" t="s">
        <v>152</v>
      </c>
      <c r="C47" s="126" t="s">
        <v>150</v>
      </c>
      <c r="D47" s="126" t="s">
        <v>67</v>
      </c>
      <c r="E47" s="126" t="s">
        <v>151</v>
      </c>
      <c r="F47" s="99" t="s">
        <v>266</v>
      </c>
      <c r="G47" s="125">
        <f>10/12</f>
        <v>0.83333333333333337</v>
      </c>
      <c r="H47" s="79"/>
      <c r="I47" s="79"/>
      <c r="J47" s="143"/>
    </row>
    <row r="48" spans="1:10" x14ac:dyDescent="0.25">
      <c r="A48" s="145"/>
      <c r="B48" s="126"/>
      <c r="C48" s="126"/>
      <c r="D48" s="126"/>
      <c r="E48" s="126"/>
      <c r="F48" s="101"/>
      <c r="G48" s="125"/>
      <c r="H48" s="80"/>
      <c r="I48" s="80"/>
      <c r="J48" s="144"/>
    </row>
    <row r="49" spans="1:10" ht="16.05" customHeight="1" x14ac:dyDescent="0.25">
      <c r="A49" s="148">
        <v>33</v>
      </c>
      <c r="B49" s="126" t="s">
        <v>153</v>
      </c>
      <c r="C49" s="126" t="s">
        <v>150</v>
      </c>
      <c r="D49" s="126" t="s">
        <v>67</v>
      </c>
      <c r="E49" s="126" t="s">
        <v>151</v>
      </c>
      <c r="F49" s="99" t="s">
        <v>266</v>
      </c>
      <c r="G49" s="125">
        <f>30/12</f>
        <v>2.5</v>
      </c>
      <c r="H49" s="79"/>
      <c r="I49" s="79"/>
      <c r="J49" s="143"/>
    </row>
    <row r="50" spans="1:10" x14ac:dyDescent="0.25">
      <c r="A50" s="145"/>
      <c r="B50" s="126"/>
      <c r="C50" s="126"/>
      <c r="D50" s="126"/>
      <c r="E50" s="126"/>
      <c r="F50" s="101"/>
      <c r="G50" s="125"/>
      <c r="H50" s="80"/>
      <c r="I50" s="80"/>
      <c r="J50" s="144"/>
    </row>
    <row r="51" spans="1:10" ht="16.05" customHeight="1" x14ac:dyDescent="0.25">
      <c r="A51" s="148">
        <v>34</v>
      </c>
      <c r="B51" s="126" t="s">
        <v>154</v>
      </c>
      <c r="C51" s="126" t="s">
        <v>150</v>
      </c>
      <c r="D51" s="126" t="s">
        <v>67</v>
      </c>
      <c r="E51" s="126" t="s">
        <v>151</v>
      </c>
      <c r="F51" s="99" t="s">
        <v>266</v>
      </c>
      <c r="G51" s="125">
        <f>10/12</f>
        <v>0.83333333333333337</v>
      </c>
      <c r="H51" s="79"/>
      <c r="I51" s="79"/>
      <c r="J51" s="143"/>
    </row>
    <row r="52" spans="1:10" x14ac:dyDescent="0.25">
      <c r="A52" s="145"/>
      <c r="B52" s="126"/>
      <c r="C52" s="126"/>
      <c r="D52" s="126"/>
      <c r="E52" s="126"/>
      <c r="F52" s="101"/>
      <c r="G52" s="125"/>
      <c r="H52" s="80"/>
      <c r="I52" s="80"/>
      <c r="J52" s="144"/>
    </row>
    <row r="53" spans="1:10" ht="16.05" customHeight="1" x14ac:dyDescent="0.25">
      <c r="A53" s="148">
        <v>35</v>
      </c>
      <c r="B53" s="126" t="s">
        <v>155</v>
      </c>
      <c r="C53" s="126" t="s">
        <v>150</v>
      </c>
      <c r="D53" s="126" t="s">
        <v>67</v>
      </c>
      <c r="E53" s="126" t="s">
        <v>151</v>
      </c>
      <c r="F53" s="99" t="s">
        <v>266</v>
      </c>
      <c r="G53" s="146">
        <f>10/12</f>
        <v>0.83333333333333337</v>
      </c>
      <c r="H53" s="79"/>
      <c r="I53" s="79"/>
      <c r="J53" s="143"/>
    </row>
    <row r="54" spans="1:10" x14ac:dyDescent="0.25">
      <c r="A54" s="145"/>
      <c r="B54" s="126"/>
      <c r="C54" s="126"/>
      <c r="D54" s="126"/>
      <c r="E54" s="126"/>
      <c r="F54" s="101"/>
      <c r="G54" s="147"/>
      <c r="H54" s="80"/>
      <c r="I54" s="80"/>
      <c r="J54" s="144"/>
    </row>
    <row r="55" spans="1:10" ht="16.05" customHeight="1" x14ac:dyDescent="0.25">
      <c r="A55" s="132">
        <v>36</v>
      </c>
      <c r="B55" s="126" t="s">
        <v>156</v>
      </c>
      <c r="C55" s="126" t="s">
        <v>150</v>
      </c>
      <c r="D55" s="126" t="s">
        <v>67</v>
      </c>
      <c r="E55" s="126" t="s">
        <v>151</v>
      </c>
      <c r="F55" s="99" t="s">
        <v>266</v>
      </c>
      <c r="G55" s="125">
        <f>10/12</f>
        <v>0.83333333333333337</v>
      </c>
      <c r="H55" s="79"/>
      <c r="I55" s="79"/>
      <c r="J55" s="143"/>
    </row>
    <row r="56" spans="1:10" x14ac:dyDescent="0.25">
      <c r="A56" s="145"/>
      <c r="B56" s="126"/>
      <c r="C56" s="126"/>
      <c r="D56" s="126"/>
      <c r="E56" s="126"/>
      <c r="F56" s="101"/>
      <c r="G56" s="125"/>
      <c r="H56" s="80"/>
      <c r="I56" s="80"/>
      <c r="J56" s="144"/>
    </row>
    <row r="57" spans="1:10" ht="22.2" x14ac:dyDescent="0.25">
      <c r="A57" s="35" t="s">
        <v>273</v>
      </c>
      <c r="B57" s="35" t="s">
        <v>281</v>
      </c>
      <c r="G57" s="76"/>
      <c r="H57" s="76"/>
      <c r="I57" s="76"/>
    </row>
    <row r="58" spans="1:10" ht="17.399999999999999" x14ac:dyDescent="0.25">
      <c r="G58" s="77"/>
      <c r="H58" s="77"/>
      <c r="I58" s="77"/>
    </row>
  </sheetData>
  <mergeCells count="145">
    <mergeCell ref="A1:J1"/>
    <mergeCell ref="J3:J4"/>
    <mergeCell ref="A6:A7"/>
    <mergeCell ref="B6:B7"/>
    <mergeCell ref="C6:C7"/>
    <mergeCell ref="D6:D7"/>
    <mergeCell ref="E6:E7"/>
    <mergeCell ref="F3:F4"/>
    <mergeCell ref="G3:G4"/>
    <mergeCell ref="A3:A4"/>
    <mergeCell ref="B3:B4"/>
    <mergeCell ref="C3:C4"/>
    <mergeCell ref="D3:D4"/>
    <mergeCell ref="E3:E4"/>
    <mergeCell ref="J6:J7"/>
    <mergeCell ref="A8:A9"/>
    <mergeCell ref="B8:B9"/>
    <mergeCell ref="C8:C9"/>
    <mergeCell ref="D8:D9"/>
    <mergeCell ref="E8:E9"/>
    <mergeCell ref="F6:F7"/>
    <mergeCell ref="G6:G7"/>
    <mergeCell ref="J8:J9"/>
    <mergeCell ref="A18:A19"/>
    <mergeCell ref="B18:B19"/>
    <mergeCell ref="C18:C19"/>
    <mergeCell ref="D18:D19"/>
    <mergeCell ref="E18:E19"/>
    <mergeCell ref="F8:F9"/>
    <mergeCell ref="G8:G9"/>
    <mergeCell ref="J18:J19"/>
    <mergeCell ref="A23:A24"/>
    <mergeCell ref="B23:B24"/>
    <mergeCell ref="C23:C24"/>
    <mergeCell ref="D23:D24"/>
    <mergeCell ref="E23:E24"/>
    <mergeCell ref="F18:F19"/>
    <mergeCell ref="G18:G19"/>
    <mergeCell ref="J23:J24"/>
    <mergeCell ref="A27:A28"/>
    <mergeCell ref="B27:B28"/>
    <mergeCell ref="C27:C28"/>
    <mergeCell ref="D27:D28"/>
    <mergeCell ref="E27:E28"/>
    <mergeCell ref="F23:F24"/>
    <mergeCell ref="G23:G24"/>
    <mergeCell ref="J27:J28"/>
    <mergeCell ref="A29:A30"/>
    <mergeCell ref="B29:B30"/>
    <mergeCell ref="C29:C30"/>
    <mergeCell ref="D29:D30"/>
    <mergeCell ref="E29:E30"/>
    <mergeCell ref="F27:F28"/>
    <mergeCell ref="G27:G28"/>
    <mergeCell ref="J29:J30"/>
    <mergeCell ref="A31:A32"/>
    <mergeCell ref="B31:B32"/>
    <mergeCell ref="C31:C32"/>
    <mergeCell ref="D31:D32"/>
    <mergeCell ref="E31:E32"/>
    <mergeCell ref="F29:F30"/>
    <mergeCell ref="G29:G30"/>
    <mergeCell ref="J31:J32"/>
    <mergeCell ref="A33:A34"/>
    <mergeCell ref="B33:B34"/>
    <mergeCell ref="C33:C34"/>
    <mergeCell ref="D33:D34"/>
    <mergeCell ref="E33:E34"/>
    <mergeCell ref="F31:F32"/>
    <mergeCell ref="G31:G32"/>
    <mergeCell ref="J33:J34"/>
    <mergeCell ref="A36:A37"/>
    <mergeCell ref="B36:B37"/>
    <mergeCell ref="C36:C37"/>
    <mergeCell ref="D36:D37"/>
    <mergeCell ref="E36:E37"/>
    <mergeCell ref="F33:F34"/>
    <mergeCell ref="G33:G34"/>
    <mergeCell ref="J36:J37"/>
    <mergeCell ref="A38:A39"/>
    <mergeCell ref="B38:B39"/>
    <mergeCell ref="C38:C39"/>
    <mergeCell ref="D38:D39"/>
    <mergeCell ref="E38:E39"/>
    <mergeCell ref="F36:F37"/>
    <mergeCell ref="G36:G37"/>
    <mergeCell ref="A43:A44"/>
    <mergeCell ref="B43:B44"/>
    <mergeCell ref="C43:C44"/>
    <mergeCell ref="D43:D44"/>
    <mergeCell ref="E43:E44"/>
    <mergeCell ref="J43:J44"/>
    <mergeCell ref="F43:F44"/>
    <mergeCell ref="G43:G44"/>
    <mergeCell ref="J38:J39"/>
    <mergeCell ref="F38:F39"/>
    <mergeCell ref="G38:G39"/>
    <mergeCell ref="J45:J46"/>
    <mergeCell ref="A47:A48"/>
    <mergeCell ref="B47:B48"/>
    <mergeCell ref="C47:C48"/>
    <mergeCell ref="D47:D48"/>
    <mergeCell ref="E47:E48"/>
    <mergeCell ref="F45:F46"/>
    <mergeCell ref="G45:G46"/>
    <mergeCell ref="A45:A46"/>
    <mergeCell ref="B45:B46"/>
    <mergeCell ref="C45:C46"/>
    <mergeCell ref="D45:D46"/>
    <mergeCell ref="E45:E46"/>
    <mergeCell ref="J47:J48"/>
    <mergeCell ref="A49:A50"/>
    <mergeCell ref="B49:B50"/>
    <mergeCell ref="C49:C50"/>
    <mergeCell ref="D49:D50"/>
    <mergeCell ref="E49:E50"/>
    <mergeCell ref="F47:F48"/>
    <mergeCell ref="G47:G48"/>
    <mergeCell ref="J49:J50"/>
    <mergeCell ref="A51:A52"/>
    <mergeCell ref="B51:B52"/>
    <mergeCell ref="C51:C52"/>
    <mergeCell ref="D51:D52"/>
    <mergeCell ref="E51:E52"/>
    <mergeCell ref="F49:F50"/>
    <mergeCell ref="G49:G50"/>
    <mergeCell ref="J51:J52"/>
    <mergeCell ref="A53:A54"/>
    <mergeCell ref="B53:B54"/>
    <mergeCell ref="C53:C54"/>
    <mergeCell ref="D53:D54"/>
    <mergeCell ref="E53:E54"/>
    <mergeCell ref="F51:F52"/>
    <mergeCell ref="G51:G52"/>
    <mergeCell ref="A55:A56"/>
    <mergeCell ref="B55:B56"/>
    <mergeCell ref="C55:C56"/>
    <mergeCell ref="D55:D56"/>
    <mergeCell ref="E55:E56"/>
    <mergeCell ref="J55:J56"/>
    <mergeCell ref="F55:F56"/>
    <mergeCell ref="G55:G56"/>
    <mergeCell ref="J53:J54"/>
    <mergeCell ref="F53:F54"/>
    <mergeCell ref="G53:G54"/>
  </mergeCells>
  <phoneticPr fontId="11" type="noConversion"/>
  <pageMargins left="0.31496062992125984" right="0.19685039370078741" top="0.43307086614173229" bottom="0.59" header="0.31496062992125984" footer="0.31496062992125984"/>
  <pageSetup paperSize="9" scale="7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opLeftCell="A25" zoomScale="55" zoomScaleNormal="55" workbookViewId="0">
      <selection activeCell="D33" sqref="D33"/>
    </sheetView>
  </sheetViews>
  <sheetFormatPr defaultColWidth="9" defaultRowHeight="14.4" x14ac:dyDescent="0.25"/>
  <cols>
    <col min="1" max="1" width="6.33203125" customWidth="1"/>
    <col min="2" max="2" width="16.88671875" customWidth="1"/>
    <col min="3" max="3" width="36.44140625" customWidth="1"/>
    <col min="4" max="4" width="28.44140625" customWidth="1"/>
    <col min="5" max="7" width="19" customWidth="1"/>
    <col min="8" max="8" width="31.88671875" customWidth="1"/>
    <col min="9" max="9" width="11.88671875" customWidth="1"/>
    <col min="10" max="10" width="20.88671875" customWidth="1"/>
    <col min="11" max="11" width="19.109375" customWidth="1"/>
    <col min="12" max="12" width="12.44140625" customWidth="1"/>
    <col min="13" max="13" width="21.44140625" customWidth="1"/>
    <col min="14" max="14" width="19.44140625" customWidth="1"/>
    <col min="15" max="15" width="48.88671875" customWidth="1"/>
    <col min="16" max="16" width="28.88671875" customWidth="1"/>
  </cols>
  <sheetData>
    <row r="1" spans="1:16" s="1" customFormat="1" ht="62.1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5</v>
      </c>
      <c r="F1" s="5" t="s">
        <v>164</v>
      </c>
      <c r="G1" s="5" t="s">
        <v>4</v>
      </c>
      <c r="H1" s="4" t="s">
        <v>7</v>
      </c>
      <c r="I1" s="4" t="s">
        <v>8</v>
      </c>
      <c r="J1" s="22" t="s">
        <v>9</v>
      </c>
      <c r="K1" s="22" t="s">
        <v>10</v>
      </c>
      <c r="L1" s="22" t="s">
        <v>165</v>
      </c>
      <c r="M1" s="22" t="s">
        <v>166</v>
      </c>
      <c r="N1" s="4" t="s">
        <v>11</v>
      </c>
      <c r="O1" s="23" t="s">
        <v>12</v>
      </c>
      <c r="P1" s="22" t="s">
        <v>167</v>
      </c>
    </row>
    <row r="2" spans="1:16" s="2" customFormat="1" ht="134.85" customHeight="1" x14ac:dyDescent="0.25">
      <c r="A2" s="6">
        <v>1</v>
      </c>
      <c r="B2" s="6" t="s">
        <v>13</v>
      </c>
      <c r="C2" s="6" t="s">
        <v>168</v>
      </c>
      <c r="D2" s="7" t="s">
        <v>169</v>
      </c>
      <c r="E2" s="8" t="s">
        <v>170</v>
      </c>
      <c r="F2" s="6" t="s">
        <v>171</v>
      </c>
      <c r="G2" s="8" t="s">
        <v>172</v>
      </c>
      <c r="H2" s="6" t="s">
        <v>173</v>
      </c>
      <c r="I2" s="6" t="s">
        <v>173</v>
      </c>
      <c r="J2" s="6" t="s">
        <v>173</v>
      </c>
      <c r="K2" s="6" t="s">
        <v>173</v>
      </c>
      <c r="L2" s="6" t="s">
        <v>173</v>
      </c>
      <c r="M2" s="6" t="s">
        <v>173</v>
      </c>
      <c r="N2" s="6">
        <v>100</v>
      </c>
      <c r="O2" s="7" t="s">
        <v>174</v>
      </c>
      <c r="P2" s="24" t="s">
        <v>175</v>
      </c>
    </row>
    <row r="3" spans="1:16" s="2" customFormat="1" ht="251.1" customHeight="1" x14ac:dyDescent="0.25">
      <c r="A3" s="6">
        <v>2</v>
      </c>
      <c r="B3" s="6" t="s">
        <v>13</v>
      </c>
      <c r="C3" s="6" t="s">
        <v>176</v>
      </c>
      <c r="D3" s="9" t="s">
        <v>177</v>
      </c>
      <c r="E3" s="6" t="s">
        <v>178</v>
      </c>
      <c r="F3" s="6" t="s">
        <v>171</v>
      </c>
      <c r="G3" s="6" t="s">
        <v>171</v>
      </c>
      <c r="H3" s="6" t="s">
        <v>173</v>
      </c>
      <c r="I3" s="6" t="s">
        <v>173</v>
      </c>
      <c r="J3" s="6" t="s">
        <v>173</v>
      </c>
      <c r="K3" s="6" t="s">
        <v>173</v>
      </c>
      <c r="L3" s="6" t="s">
        <v>173</v>
      </c>
      <c r="M3" s="6" t="s">
        <v>173</v>
      </c>
      <c r="N3" s="6">
        <v>10</v>
      </c>
      <c r="O3" s="24" t="s">
        <v>179</v>
      </c>
      <c r="P3" s="6" t="s">
        <v>175</v>
      </c>
    </row>
    <row r="4" spans="1:16" s="2" customFormat="1" ht="43.2" x14ac:dyDescent="0.25">
      <c r="A4" s="6">
        <v>3</v>
      </c>
      <c r="B4" s="6" t="s">
        <v>13</v>
      </c>
      <c r="C4" s="6" t="s">
        <v>180</v>
      </c>
      <c r="D4" s="7" t="s">
        <v>181</v>
      </c>
      <c r="E4" s="6" t="s">
        <v>182</v>
      </c>
      <c r="F4" s="6" t="s">
        <v>171</v>
      </c>
      <c r="G4" s="6" t="s">
        <v>171</v>
      </c>
      <c r="H4" s="6" t="s">
        <v>173</v>
      </c>
      <c r="I4" s="6" t="s">
        <v>173</v>
      </c>
      <c r="J4" s="6" t="s">
        <v>173</v>
      </c>
      <c r="K4" s="6" t="s">
        <v>173</v>
      </c>
      <c r="L4" s="6" t="s">
        <v>173</v>
      </c>
      <c r="M4" s="6" t="s">
        <v>173</v>
      </c>
      <c r="N4" s="6">
        <v>80</v>
      </c>
      <c r="O4" s="25" t="s">
        <v>183</v>
      </c>
      <c r="P4" s="26" t="s">
        <v>175</v>
      </c>
    </row>
    <row r="5" spans="1:16" s="1" customFormat="1" ht="114" customHeight="1" x14ac:dyDescent="0.25">
      <c r="A5" s="10">
        <v>4</v>
      </c>
      <c r="B5" s="10" t="s">
        <v>13</v>
      </c>
      <c r="C5" s="9" t="s">
        <v>184</v>
      </c>
      <c r="D5" s="6" t="s">
        <v>171</v>
      </c>
      <c r="E5" s="6" t="s">
        <v>171</v>
      </c>
      <c r="F5" s="6" t="s">
        <v>173</v>
      </c>
      <c r="G5" s="6" t="s">
        <v>173</v>
      </c>
      <c r="H5" s="6" t="s">
        <v>173</v>
      </c>
      <c r="I5" s="6" t="s">
        <v>173</v>
      </c>
      <c r="J5" s="6" t="s">
        <v>173</v>
      </c>
      <c r="K5" s="6" t="s">
        <v>173</v>
      </c>
      <c r="L5" s="6" t="s">
        <v>173</v>
      </c>
      <c r="M5" s="6" t="s">
        <v>171</v>
      </c>
      <c r="N5" s="6" t="s">
        <v>171</v>
      </c>
      <c r="O5" s="6" t="s">
        <v>171</v>
      </c>
      <c r="P5" s="6" t="s">
        <v>171</v>
      </c>
    </row>
    <row r="6" spans="1:16" s="2" customFormat="1" ht="14.1" customHeight="1" x14ac:dyDescent="0.25">
      <c r="A6" s="177">
        <v>5</v>
      </c>
      <c r="B6" s="177" t="s">
        <v>127</v>
      </c>
      <c r="C6" s="177" t="s">
        <v>185</v>
      </c>
      <c r="D6" s="9" t="s">
        <v>186</v>
      </c>
      <c r="E6" s="193" t="s">
        <v>16</v>
      </c>
      <c r="F6" s="193" t="s">
        <v>187</v>
      </c>
      <c r="G6" s="193" t="s">
        <v>39</v>
      </c>
      <c r="H6" s="177" t="s">
        <v>173</v>
      </c>
      <c r="I6" s="177" t="s">
        <v>173</v>
      </c>
      <c r="J6" s="177" t="s">
        <v>173</v>
      </c>
      <c r="K6" s="177" t="s">
        <v>173</v>
      </c>
      <c r="L6" s="177" t="s">
        <v>173</v>
      </c>
      <c r="M6" s="177" t="s">
        <v>173</v>
      </c>
      <c r="N6" s="177">
        <v>5</v>
      </c>
      <c r="O6" s="181" t="s">
        <v>188</v>
      </c>
      <c r="P6" s="169" t="s">
        <v>175</v>
      </c>
    </row>
    <row r="7" spans="1:16" s="2" customFormat="1" x14ac:dyDescent="0.25">
      <c r="A7" s="178"/>
      <c r="B7" s="178"/>
      <c r="C7" s="178"/>
      <c r="D7" s="9" t="s">
        <v>189</v>
      </c>
      <c r="E7" s="194"/>
      <c r="F7" s="194"/>
      <c r="G7" s="194"/>
      <c r="H7" s="178"/>
      <c r="I7" s="178"/>
      <c r="J7" s="178"/>
      <c r="K7" s="178"/>
      <c r="L7" s="178"/>
      <c r="M7" s="178"/>
      <c r="N7" s="178"/>
      <c r="O7" s="182"/>
      <c r="P7" s="170"/>
    </row>
    <row r="8" spans="1:16" s="2" customFormat="1" x14ac:dyDescent="0.25">
      <c r="A8" s="178"/>
      <c r="B8" s="178"/>
      <c r="C8" s="178"/>
      <c r="D8" s="9" t="s">
        <v>190</v>
      </c>
      <c r="E8" s="194"/>
      <c r="F8" s="194"/>
      <c r="G8" s="194"/>
      <c r="H8" s="178"/>
      <c r="I8" s="178"/>
      <c r="J8" s="178"/>
      <c r="K8" s="178"/>
      <c r="L8" s="178"/>
      <c r="M8" s="178"/>
      <c r="N8" s="178"/>
      <c r="O8" s="182"/>
      <c r="P8" s="170"/>
    </row>
    <row r="9" spans="1:16" s="2" customFormat="1" ht="28.8" x14ac:dyDescent="0.25">
      <c r="A9" s="178"/>
      <c r="B9" s="178"/>
      <c r="C9" s="178"/>
      <c r="D9" s="9" t="s">
        <v>191</v>
      </c>
      <c r="E9" s="194"/>
      <c r="F9" s="194"/>
      <c r="G9" s="194"/>
      <c r="H9" s="178"/>
      <c r="I9" s="178"/>
      <c r="J9" s="178"/>
      <c r="K9" s="178"/>
      <c r="L9" s="178"/>
      <c r="M9" s="178"/>
      <c r="N9" s="178"/>
      <c r="O9" s="182"/>
      <c r="P9" s="170"/>
    </row>
    <row r="10" spans="1:16" s="2" customFormat="1" x14ac:dyDescent="0.25">
      <c r="A10" s="179"/>
      <c r="B10" s="179"/>
      <c r="C10" s="179"/>
      <c r="D10" s="9" t="s">
        <v>192</v>
      </c>
      <c r="E10" s="195"/>
      <c r="F10" s="195"/>
      <c r="G10" s="195"/>
      <c r="H10" s="179"/>
      <c r="I10" s="179"/>
      <c r="J10" s="179"/>
      <c r="K10" s="179"/>
      <c r="L10" s="179"/>
      <c r="M10" s="179"/>
      <c r="N10" s="179"/>
      <c r="O10" s="183"/>
      <c r="P10" s="171"/>
    </row>
    <row r="11" spans="1:16" s="2" customFormat="1" ht="28.35" customHeight="1" x14ac:dyDescent="0.25">
      <c r="A11" s="177">
        <v>6</v>
      </c>
      <c r="B11" s="177" t="s">
        <v>127</v>
      </c>
      <c r="C11" s="177" t="s">
        <v>193</v>
      </c>
      <c r="D11" s="11" t="s">
        <v>194</v>
      </c>
      <c r="E11" s="193" t="s">
        <v>16</v>
      </c>
      <c r="F11" s="193" t="s">
        <v>187</v>
      </c>
      <c r="G11" s="193" t="s">
        <v>195</v>
      </c>
      <c r="H11" s="8" t="s">
        <v>194</v>
      </c>
      <c r="I11" s="8" t="s">
        <v>196</v>
      </c>
      <c r="J11" s="8">
        <v>257</v>
      </c>
      <c r="K11" s="8">
        <v>1</v>
      </c>
      <c r="L11" s="8" t="s">
        <v>197</v>
      </c>
      <c r="M11" s="177" t="s">
        <v>173</v>
      </c>
      <c r="N11" s="177">
        <v>5</v>
      </c>
      <c r="O11" s="184" t="s">
        <v>198</v>
      </c>
      <c r="P11" s="169" t="s">
        <v>175</v>
      </c>
    </row>
    <row r="12" spans="1:16" s="2" customFormat="1" x14ac:dyDescent="0.25">
      <c r="A12" s="178"/>
      <c r="B12" s="178"/>
      <c r="C12" s="178"/>
      <c r="D12" s="9" t="s">
        <v>199</v>
      </c>
      <c r="E12" s="194"/>
      <c r="F12" s="194"/>
      <c r="G12" s="194"/>
      <c r="H12" s="6" t="s">
        <v>173</v>
      </c>
      <c r="I12" s="6" t="s">
        <v>173</v>
      </c>
      <c r="J12" s="6" t="s">
        <v>173</v>
      </c>
      <c r="K12" s="6" t="s">
        <v>173</v>
      </c>
      <c r="L12" s="6" t="s">
        <v>173</v>
      </c>
      <c r="M12" s="178"/>
      <c r="N12" s="178"/>
      <c r="O12" s="185"/>
      <c r="P12" s="170"/>
    </row>
    <row r="13" spans="1:16" s="2" customFormat="1" x14ac:dyDescent="0.25">
      <c r="A13" s="178"/>
      <c r="B13" s="178"/>
      <c r="C13" s="178"/>
      <c r="D13" s="9" t="s">
        <v>200</v>
      </c>
      <c r="E13" s="194"/>
      <c r="F13" s="194"/>
      <c r="G13" s="194"/>
      <c r="H13" s="6" t="s">
        <v>173</v>
      </c>
      <c r="I13" s="6" t="s">
        <v>173</v>
      </c>
      <c r="J13" s="6" t="s">
        <v>173</v>
      </c>
      <c r="K13" s="6" t="s">
        <v>173</v>
      </c>
      <c r="L13" s="6" t="s">
        <v>173</v>
      </c>
      <c r="M13" s="178"/>
      <c r="N13" s="178"/>
      <c r="O13" s="185"/>
      <c r="P13" s="170"/>
    </row>
    <row r="14" spans="1:16" s="2" customFormat="1" ht="39.6" customHeight="1" x14ac:dyDescent="0.25">
      <c r="A14" s="179"/>
      <c r="B14" s="179"/>
      <c r="C14" s="179"/>
      <c r="D14" s="9" t="s">
        <v>201</v>
      </c>
      <c r="E14" s="195"/>
      <c r="F14" s="195"/>
      <c r="G14" s="195"/>
      <c r="H14" s="6" t="s">
        <v>173</v>
      </c>
      <c r="I14" s="6" t="s">
        <v>173</v>
      </c>
      <c r="J14" s="6" t="s">
        <v>173</v>
      </c>
      <c r="K14" s="6" t="s">
        <v>173</v>
      </c>
      <c r="L14" s="6" t="s">
        <v>173</v>
      </c>
      <c r="M14" s="179"/>
      <c r="N14" s="179"/>
      <c r="O14" s="186"/>
      <c r="P14" s="171"/>
    </row>
    <row r="15" spans="1:16" s="2" customFormat="1" ht="14.1" customHeight="1" x14ac:dyDescent="0.25">
      <c r="A15" s="177">
        <v>7</v>
      </c>
      <c r="B15" s="177" t="s">
        <v>127</v>
      </c>
      <c r="C15" s="177" t="s">
        <v>202</v>
      </c>
      <c r="D15" s="9" t="s">
        <v>203</v>
      </c>
      <c r="E15" s="193" t="s">
        <v>16</v>
      </c>
      <c r="F15" s="177" t="s">
        <v>38</v>
      </c>
      <c r="G15" s="177" t="s">
        <v>204</v>
      </c>
      <c r="H15" s="6" t="s">
        <v>173</v>
      </c>
      <c r="I15" s="6" t="s">
        <v>173</v>
      </c>
      <c r="J15" s="6" t="s">
        <v>173</v>
      </c>
      <c r="K15" s="6" t="s">
        <v>173</v>
      </c>
      <c r="L15" s="6" t="s">
        <v>173</v>
      </c>
      <c r="M15" s="177" t="s">
        <v>173</v>
      </c>
      <c r="N15" s="6">
        <v>2</v>
      </c>
      <c r="O15" s="184" t="s">
        <v>205</v>
      </c>
      <c r="P15" s="172" t="s">
        <v>175</v>
      </c>
    </row>
    <row r="16" spans="1:16" s="2" customFormat="1" x14ac:dyDescent="0.25">
      <c r="A16" s="178"/>
      <c r="B16" s="178"/>
      <c r="C16" s="178"/>
      <c r="D16" s="6" t="s">
        <v>206</v>
      </c>
      <c r="E16" s="194"/>
      <c r="F16" s="178"/>
      <c r="G16" s="178"/>
      <c r="H16" s="6" t="s">
        <v>173</v>
      </c>
      <c r="I16" s="6" t="s">
        <v>173</v>
      </c>
      <c r="J16" s="6" t="s">
        <v>173</v>
      </c>
      <c r="K16" s="6" t="s">
        <v>173</v>
      </c>
      <c r="L16" s="6" t="s">
        <v>173</v>
      </c>
      <c r="M16" s="178"/>
      <c r="N16" s="6">
        <v>2</v>
      </c>
      <c r="O16" s="185"/>
      <c r="P16" s="173"/>
    </row>
    <row r="17" spans="1:16" s="2" customFormat="1" ht="30" customHeight="1" x14ac:dyDescent="0.25">
      <c r="A17" s="179"/>
      <c r="B17" s="179"/>
      <c r="C17" s="179"/>
      <c r="D17" s="6" t="s">
        <v>207</v>
      </c>
      <c r="E17" s="195"/>
      <c r="F17" s="179"/>
      <c r="G17" s="179"/>
      <c r="H17" s="6" t="s">
        <v>173</v>
      </c>
      <c r="I17" s="6" t="s">
        <v>173</v>
      </c>
      <c r="J17" s="6" t="s">
        <v>173</v>
      </c>
      <c r="K17" s="6" t="s">
        <v>173</v>
      </c>
      <c r="L17" s="6" t="s">
        <v>173</v>
      </c>
      <c r="M17" s="179"/>
      <c r="N17" s="6">
        <v>2</v>
      </c>
      <c r="O17" s="186"/>
      <c r="P17" s="174"/>
    </row>
    <row r="18" spans="1:16" s="2" customFormat="1" ht="72.599999999999994" customHeight="1" x14ac:dyDescent="0.25">
      <c r="A18" s="6">
        <v>8</v>
      </c>
      <c r="B18" s="6" t="s">
        <v>127</v>
      </c>
      <c r="C18" s="9" t="s">
        <v>208</v>
      </c>
      <c r="D18" s="12" t="s">
        <v>209</v>
      </c>
      <c r="E18" s="8" t="s">
        <v>16</v>
      </c>
      <c r="F18" s="6" t="s">
        <v>38</v>
      </c>
      <c r="G18" s="6" t="s">
        <v>172</v>
      </c>
      <c r="H18" s="6" t="s">
        <v>173</v>
      </c>
      <c r="I18" s="6" t="s">
        <v>173</v>
      </c>
      <c r="J18" s="6" t="s">
        <v>173</v>
      </c>
      <c r="K18" s="6" t="s">
        <v>173</v>
      </c>
      <c r="L18" s="6" t="s">
        <v>173</v>
      </c>
      <c r="M18" s="6" t="s">
        <v>173</v>
      </c>
      <c r="N18" s="6">
        <v>2</v>
      </c>
      <c r="O18" s="27" t="s">
        <v>210</v>
      </c>
      <c r="P18" s="26" t="s">
        <v>175</v>
      </c>
    </row>
    <row r="19" spans="1:16" s="2" customFormat="1" ht="75.599999999999994" customHeight="1" x14ac:dyDescent="0.25">
      <c r="A19" s="6">
        <v>9</v>
      </c>
      <c r="B19" s="6" t="s">
        <v>127</v>
      </c>
      <c r="C19" s="9" t="s">
        <v>211</v>
      </c>
      <c r="D19" s="13" t="s">
        <v>211</v>
      </c>
      <c r="E19" s="8" t="s">
        <v>16</v>
      </c>
      <c r="F19" s="6" t="s">
        <v>171</v>
      </c>
      <c r="G19" s="6" t="s">
        <v>171</v>
      </c>
      <c r="H19" s="6" t="s">
        <v>173</v>
      </c>
      <c r="I19" s="6" t="s">
        <v>173</v>
      </c>
      <c r="J19" s="6" t="s">
        <v>173</v>
      </c>
      <c r="K19" s="6" t="s">
        <v>173</v>
      </c>
      <c r="L19" s="6" t="s">
        <v>173</v>
      </c>
      <c r="M19" s="6" t="s">
        <v>173</v>
      </c>
      <c r="N19" s="6">
        <v>2</v>
      </c>
      <c r="O19" s="27" t="s">
        <v>212</v>
      </c>
      <c r="P19" s="26" t="s">
        <v>175</v>
      </c>
    </row>
    <row r="20" spans="1:16" s="1" customFormat="1" ht="14.1" customHeight="1" x14ac:dyDescent="0.25">
      <c r="A20" s="196">
        <v>10</v>
      </c>
      <c r="B20" s="198" t="s">
        <v>127</v>
      </c>
      <c r="C20" s="110" t="s">
        <v>213</v>
      </c>
      <c r="D20" s="15" t="s">
        <v>214</v>
      </c>
      <c r="E20" s="180" t="s">
        <v>59</v>
      </c>
      <c r="F20" s="180" t="s">
        <v>44</v>
      </c>
      <c r="G20" s="180" t="s">
        <v>52</v>
      </c>
      <c r="H20" s="6" t="s">
        <v>173</v>
      </c>
      <c r="I20" s="6" t="s">
        <v>173</v>
      </c>
      <c r="J20" s="6" t="s">
        <v>173</v>
      </c>
      <c r="K20" s="6" t="s">
        <v>173</v>
      </c>
      <c r="L20" s="189" t="s">
        <v>215</v>
      </c>
      <c r="M20" s="192">
        <v>242</v>
      </c>
      <c r="N20" s="180">
        <v>5</v>
      </c>
      <c r="O20" s="187" t="s">
        <v>216</v>
      </c>
      <c r="P20" s="175" t="s">
        <v>217</v>
      </c>
    </row>
    <row r="21" spans="1:16" s="1" customFormat="1" x14ac:dyDescent="0.25">
      <c r="A21" s="197"/>
      <c r="B21" s="198"/>
      <c r="C21" s="110"/>
      <c r="D21" s="15" t="s">
        <v>218</v>
      </c>
      <c r="E21" s="180"/>
      <c r="F21" s="180"/>
      <c r="G21" s="180"/>
      <c r="H21" s="15" t="s">
        <v>218</v>
      </c>
      <c r="I21" s="28" t="s">
        <v>219</v>
      </c>
      <c r="J21" s="15">
        <v>5</v>
      </c>
      <c r="K21" s="15">
        <v>1</v>
      </c>
      <c r="L21" s="190"/>
      <c r="M21" s="192"/>
      <c r="N21" s="180"/>
      <c r="O21" s="188"/>
      <c r="P21" s="176"/>
    </row>
    <row r="22" spans="1:16" s="1" customFormat="1" x14ac:dyDescent="0.25">
      <c r="A22" s="197"/>
      <c r="B22" s="198"/>
      <c r="C22" s="110"/>
      <c r="D22" s="15" t="s">
        <v>220</v>
      </c>
      <c r="E22" s="180"/>
      <c r="F22" s="180"/>
      <c r="G22" s="180"/>
      <c r="H22" s="15" t="s">
        <v>49</v>
      </c>
      <c r="I22" s="28" t="s">
        <v>50</v>
      </c>
      <c r="J22" s="15">
        <v>200</v>
      </c>
      <c r="K22" s="15">
        <v>1</v>
      </c>
      <c r="L22" s="190"/>
      <c r="M22" s="192"/>
      <c r="N22" s="180"/>
      <c r="O22" s="188"/>
      <c r="P22" s="176"/>
    </row>
    <row r="23" spans="1:16" s="1" customFormat="1" x14ac:dyDescent="0.25">
      <c r="A23" s="197"/>
      <c r="B23" s="198"/>
      <c r="C23" s="110"/>
      <c r="D23" s="15" t="s">
        <v>221</v>
      </c>
      <c r="E23" s="180"/>
      <c r="F23" s="180"/>
      <c r="G23" s="180"/>
      <c r="H23" s="15" t="s">
        <v>221</v>
      </c>
      <c r="I23" s="28" t="s">
        <v>222</v>
      </c>
      <c r="J23" s="15">
        <v>5</v>
      </c>
      <c r="K23" s="15">
        <v>1</v>
      </c>
      <c r="L23" s="190"/>
      <c r="M23" s="192"/>
      <c r="N23" s="180"/>
      <c r="O23" s="188"/>
      <c r="P23" s="176"/>
    </row>
    <row r="24" spans="1:16" s="1" customFormat="1" x14ac:dyDescent="0.25">
      <c r="A24" s="197"/>
      <c r="B24" s="198"/>
      <c r="C24" s="110"/>
      <c r="D24" s="15" t="s">
        <v>223</v>
      </c>
      <c r="E24" s="180"/>
      <c r="F24" s="180"/>
      <c r="G24" s="180"/>
      <c r="H24" s="6" t="s">
        <v>173</v>
      </c>
      <c r="I24" s="6" t="s">
        <v>173</v>
      </c>
      <c r="J24" s="6" t="s">
        <v>173</v>
      </c>
      <c r="K24" s="6" t="s">
        <v>173</v>
      </c>
      <c r="L24" s="190"/>
      <c r="M24" s="192"/>
      <c r="N24" s="180"/>
      <c r="O24" s="188"/>
      <c r="P24" s="176"/>
    </row>
    <row r="25" spans="1:16" s="1" customFormat="1" x14ac:dyDescent="0.25">
      <c r="A25" s="197"/>
      <c r="B25" s="198"/>
      <c r="C25" s="110"/>
      <c r="D25" s="15" t="s">
        <v>224</v>
      </c>
      <c r="E25" s="180"/>
      <c r="F25" s="180"/>
      <c r="G25" s="180"/>
      <c r="H25" s="6" t="s">
        <v>173</v>
      </c>
      <c r="I25" s="6" t="s">
        <v>173</v>
      </c>
      <c r="J25" s="6" t="s">
        <v>173</v>
      </c>
      <c r="K25" s="6" t="s">
        <v>173</v>
      </c>
      <c r="L25" s="190"/>
      <c r="M25" s="192"/>
      <c r="N25" s="180"/>
      <c r="O25" s="188"/>
      <c r="P25" s="176"/>
    </row>
    <row r="26" spans="1:16" s="1" customFormat="1" x14ac:dyDescent="0.25">
      <c r="A26" s="197"/>
      <c r="B26" s="198"/>
      <c r="C26" s="110"/>
      <c r="D26" s="15" t="s">
        <v>225</v>
      </c>
      <c r="E26" s="180"/>
      <c r="F26" s="180"/>
      <c r="G26" s="180"/>
      <c r="H26" s="15" t="s">
        <v>225</v>
      </c>
      <c r="I26" s="28" t="s">
        <v>226</v>
      </c>
      <c r="J26" s="15">
        <v>32</v>
      </c>
      <c r="K26" s="15">
        <v>1</v>
      </c>
      <c r="L26" s="191"/>
      <c r="M26" s="192"/>
      <c r="N26" s="180"/>
      <c r="O26" s="188"/>
      <c r="P26" s="176"/>
    </row>
    <row r="27" spans="1:16" s="2" customFormat="1" ht="61.35" customHeight="1" x14ac:dyDescent="0.25">
      <c r="A27" s="6">
        <v>11</v>
      </c>
      <c r="B27" s="6" t="s">
        <v>127</v>
      </c>
      <c r="C27" s="6" t="s">
        <v>227</v>
      </c>
      <c r="D27" s="6" t="s">
        <v>227</v>
      </c>
      <c r="E27" s="6" t="s">
        <v>16</v>
      </c>
      <c r="F27" s="6" t="s">
        <v>228</v>
      </c>
      <c r="G27" s="6" t="s">
        <v>228</v>
      </c>
      <c r="H27" s="6" t="s">
        <v>173</v>
      </c>
      <c r="I27" s="6" t="s">
        <v>173</v>
      </c>
      <c r="J27" s="6" t="s">
        <v>173</v>
      </c>
      <c r="K27" s="6" t="s">
        <v>173</v>
      </c>
      <c r="L27" s="6" t="s">
        <v>171</v>
      </c>
      <c r="M27" s="6" t="s">
        <v>229</v>
      </c>
      <c r="N27" s="6">
        <v>2</v>
      </c>
      <c r="O27" s="27" t="s">
        <v>230</v>
      </c>
      <c r="P27" s="13" t="s">
        <v>175</v>
      </c>
    </row>
    <row r="28" spans="1:16" s="1" customFormat="1" ht="86.4" x14ac:dyDescent="0.25">
      <c r="A28" s="10">
        <v>12</v>
      </c>
      <c r="B28" s="10" t="s">
        <v>127</v>
      </c>
      <c r="C28" s="10" t="s">
        <v>231</v>
      </c>
      <c r="D28" s="10" t="s">
        <v>231</v>
      </c>
      <c r="E28" s="10" t="s">
        <v>16</v>
      </c>
      <c r="F28" s="6" t="s">
        <v>228</v>
      </c>
      <c r="G28" s="6" t="s">
        <v>228</v>
      </c>
      <c r="H28" s="16" t="s">
        <v>137</v>
      </c>
      <c r="I28" s="10" t="s">
        <v>138</v>
      </c>
      <c r="J28" s="10">
        <v>90</v>
      </c>
      <c r="K28" s="10">
        <v>1</v>
      </c>
      <c r="L28" s="10" t="s">
        <v>215</v>
      </c>
      <c r="M28" s="10">
        <v>90</v>
      </c>
      <c r="N28" s="10">
        <v>2</v>
      </c>
      <c r="O28" s="29" t="s">
        <v>232</v>
      </c>
      <c r="P28" s="30" t="s">
        <v>175</v>
      </c>
    </row>
    <row r="29" spans="1:16" s="2" customFormat="1" ht="28.8" x14ac:dyDescent="0.25">
      <c r="A29" s="17">
        <v>13</v>
      </c>
      <c r="B29" s="9" t="s">
        <v>37</v>
      </c>
      <c r="C29" s="6" t="s">
        <v>233</v>
      </c>
      <c r="D29" s="6" t="s">
        <v>234</v>
      </c>
      <c r="E29" s="6" t="s">
        <v>16</v>
      </c>
      <c r="F29" s="8" t="s">
        <v>14</v>
      </c>
      <c r="G29" s="8" t="s">
        <v>172</v>
      </c>
      <c r="H29" s="6" t="s">
        <v>173</v>
      </c>
      <c r="I29" s="6" t="s">
        <v>173</v>
      </c>
      <c r="J29" s="6" t="s">
        <v>173</v>
      </c>
      <c r="K29" s="6" t="s">
        <v>173</v>
      </c>
      <c r="L29" s="6" t="s">
        <v>173</v>
      </c>
      <c r="M29" s="6" t="s">
        <v>235</v>
      </c>
      <c r="N29" s="17">
        <v>30</v>
      </c>
      <c r="O29" s="31" t="s">
        <v>236</v>
      </c>
      <c r="P29" s="26" t="s">
        <v>175</v>
      </c>
    </row>
    <row r="30" spans="1:16" s="2" customFormat="1" ht="28.8" x14ac:dyDescent="0.25">
      <c r="A30" s="17">
        <v>14</v>
      </c>
      <c r="B30" s="9" t="s">
        <v>37</v>
      </c>
      <c r="C30" s="6" t="s">
        <v>237</v>
      </c>
      <c r="D30" s="6" t="s">
        <v>238</v>
      </c>
      <c r="E30" s="6" t="s">
        <v>16</v>
      </c>
      <c r="F30" s="8" t="s">
        <v>14</v>
      </c>
      <c r="G30" s="8" t="s">
        <v>172</v>
      </c>
      <c r="H30" s="6" t="s">
        <v>173</v>
      </c>
      <c r="I30" s="6" t="s">
        <v>173</v>
      </c>
      <c r="J30" s="6" t="s">
        <v>173</v>
      </c>
      <c r="K30" s="6" t="s">
        <v>173</v>
      </c>
      <c r="L30" s="6" t="s">
        <v>173</v>
      </c>
      <c r="M30" s="6" t="s">
        <v>235</v>
      </c>
      <c r="N30" s="17">
        <v>30</v>
      </c>
      <c r="O30" s="31" t="s">
        <v>236</v>
      </c>
      <c r="P30" s="26" t="s">
        <v>175</v>
      </c>
    </row>
    <row r="31" spans="1:16" s="2" customFormat="1" ht="28.8" x14ac:dyDescent="0.25">
      <c r="A31" s="17">
        <v>15</v>
      </c>
      <c r="B31" s="9" t="s">
        <v>37</v>
      </c>
      <c r="C31" s="6" t="s">
        <v>239</v>
      </c>
      <c r="D31" s="6" t="s">
        <v>240</v>
      </c>
      <c r="E31" s="6" t="s">
        <v>16</v>
      </c>
      <c r="F31" s="8" t="s">
        <v>14</v>
      </c>
      <c r="G31" s="8" t="s">
        <v>36</v>
      </c>
      <c r="H31" s="6" t="s">
        <v>173</v>
      </c>
      <c r="I31" s="6" t="s">
        <v>173</v>
      </c>
      <c r="J31" s="6" t="s">
        <v>173</v>
      </c>
      <c r="K31" s="6" t="s">
        <v>173</v>
      </c>
      <c r="L31" s="6" t="s">
        <v>173</v>
      </c>
      <c r="M31" s="6" t="s">
        <v>235</v>
      </c>
      <c r="N31" s="17">
        <v>30</v>
      </c>
      <c r="O31" s="32" t="s">
        <v>241</v>
      </c>
      <c r="P31" s="26" t="s">
        <v>175</v>
      </c>
    </row>
    <row r="32" spans="1:16" s="2" customFormat="1" x14ac:dyDescent="0.25">
      <c r="A32" s="6">
        <v>16</v>
      </c>
      <c r="B32" s="18" t="s">
        <v>37</v>
      </c>
      <c r="C32" s="17" t="s">
        <v>242</v>
      </c>
      <c r="D32" s="17" t="s">
        <v>243</v>
      </c>
      <c r="E32" s="17" t="s">
        <v>244</v>
      </c>
      <c r="F32" s="17" t="s">
        <v>171</v>
      </c>
      <c r="G32" s="17" t="s">
        <v>171</v>
      </c>
      <c r="H32" s="6" t="s">
        <v>173</v>
      </c>
      <c r="I32" s="6" t="s">
        <v>173</v>
      </c>
      <c r="J32" s="6" t="s">
        <v>173</v>
      </c>
      <c r="K32" s="6" t="s">
        <v>173</v>
      </c>
      <c r="L32" s="6" t="s">
        <v>173</v>
      </c>
      <c r="M32" s="6" t="s">
        <v>171</v>
      </c>
      <c r="N32" s="17">
        <v>3</v>
      </c>
      <c r="O32" s="33"/>
      <c r="P32" s="26" t="s">
        <v>175</v>
      </c>
    </row>
    <row r="33" spans="1:16" s="2" customFormat="1" x14ac:dyDescent="0.25">
      <c r="A33" s="6">
        <v>17</v>
      </c>
      <c r="B33" s="6" t="s">
        <v>41</v>
      </c>
      <c r="C33" s="6" t="s">
        <v>245</v>
      </c>
      <c r="D33" s="6" t="s">
        <v>245</v>
      </c>
      <c r="E33" s="6" t="s">
        <v>246</v>
      </c>
      <c r="F33" s="6" t="s">
        <v>171</v>
      </c>
      <c r="G33" s="6" t="s">
        <v>171</v>
      </c>
      <c r="H33" s="6" t="s">
        <v>173</v>
      </c>
      <c r="I33" s="6" t="s">
        <v>173</v>
      </c>
      <c r="J33" s="6" t="s">
        <v>173</v>
      </c>
      <c r="K33" s="6" t="s">
        <v>173</v>
      </c>
      <c r="L33" s="6" t="s">
        <v>173</v>
      </c>
      <c r="M33" s="6" t="s">
        <v>173</v>
      </c>
      <c r="N33" s="6">
        <v>50</v>
      </c>
      <c r="O33" s="7" t="s">
        <v>247</v>
      </c>
      <c r="P33" s="26" t="s">
        <v>175</v>
      </c>
    </row>
    <row r="34" spans="1:16" s="2" customFormat="1" ht="43.2" x14ac:dyDescent="0.25">
      <c r="A34" s="6">
        <v>18</v>
      </c>
      <c r="B34" s="6" t="s">
        <v>41</v>
      </c>
      <c r="C34" s="6" t="s">
        <v>248</v>
      </c>
      <c r="D34" s="9" t="s">
        <v>249</v>
      </c>
      <c r="E34" s="6" t="s">
        <v>16</v>
      </c>
      <c r="F34" s="6" t="s">
        <v>171</v>
      </c>
      <c r="G34" s="6" t="s">
        <v>171</v>
      </c>
      <c r="H34" s="6" t="s">
        <v>173</v>
      </c>
      <c r="I34" s="6" t="s">
        <v>173</v>
      </c>
      <c r="J34" s="6" t="s">
        <v>173</v>
      </c>
      <c r="K34" s="6" t="s">
        <v>173</v>
      </c>
      <c r="L34" s="6" t="s">
        <v>173</v>
      </c>
      <c r="M34" s="6" t="s">
        <v>173</v>
      </c>
      <c r="N34" s="12">
        <v>50</v>
      </c>
      <c r="O34" s="7" t="s">
        <v>250</v>
      </c>
      <c r="P34" s="26" t="s">
        <v>175</v>
      </c>
    </row>
    <row r="35" spans="1:16" s="2" customFormat="1" ht="72" x14ac:dyDescent="0.25">
      <c r="A35" s="6">
        <v>19</v>
      </c>
      <c r="B35" s="6" t="s">
        <v>41</v>
      </c>
      <c r="C35" s="6" t="s">
        <v>251</v>
      </c>
      <c r="D35" s="9" t="s">
        <v>252</v>
      </c>
      <c r="E35" s="6" t="s">
        <v>16</v>
      </c>
      <c r="F35" s="6" t="s">
        <v>171</v>
      </c>
      <c r="G35" s="6" t="s">
        <v>171</v>
      </c>
      <c r="H35" s="6" t="s">
        <v>173</v>
      </c>
      <c r="I35" s="6" t="s">
        <v>173</v>
      </c>
      <c r="J35" s="6" t="s">
        <v>173</v>
      </c>
      <c r="K35" s="6" t="s">
        <v>173</v>
      </c>
      <c r="L35" s="6" t="s">
        <v>173</v>
      </c>
      <c r="M35" s="6" t="s">
        <v>173</v>
      </c>
      <c r="N35" s="6">
        <v>20</v>
      </c>
      <c r="O35" s="7" t="s">
        <v>253</v>
      </c>
      <c r="P35" s="26" t="s">
        <v>175</v>
      </c>
    </row>
    <row r="36" spans="1:16" s="2" customFormat="1" ht="57.6" x14ac:dyDescent="0.25">
      <c r="A36" s="6">
        <v>20</v>
      </c>
      <c r="B36" s="6" t="s">
        <v>41</v>
      </c>
      <c r="C36" s="6" t="s">
        <v>254</v>
      </c>
      <c r="D36" s="9" t="s">
        <v>255</v>
      </c>
      <c r="E36" s="6" t="s">
        <v>16</v>
      </c>
      <c r="F36" s="6" t="s">
        <v>171</v>
      </c>
      <c r="G36" s="6" t="s">
        <v>171</v>
      </c>
      <c r="H36" s="6" t="s">
        <v>173</v>
      </c>
      <c r="I36" s="6" t="s">
        <v>173</v>
      </c>
      <c r="J36" s="6" t="s">
        <v>173</v>
      </c>
      <c r="K36" s="6" t="s">
        <v>173</v>
      </c>
      <c r="L36" s="6" t="s">
        <v>173</v>
      </c>
      <c r="M36" s="6" t="s">
        <v>173</v>
      </c>
      <c r="N36" s="6">
        <v>5</v>
      </c>
      <c r="O36" s="7" t="s">
        <v>256</v>
      </c>
      <c r="P36" s="26" t="s">
        <v>175</v>
      </c>
    </row>
    <row r="37" spans="1:16" s="3" customFormat="1" ht="43.2" x14ac:dyDescent="0.25">
      <c r="A37" s="6">
        <v>21</v>
      </c>
      <c r="B37" s="19" t="s">
        <v>42</v>
      </c>
      <c r="C37" s="20" t="s">
        <v>257</v>
      </c>
      <c r="D37" s="21" t="s">
        <v>257</v>
      </c>
      <c r="E37" s="19" t="s">
        <v>22</v>
      </c>
      <c r="F37" s="19" t="s">
        <v>171</v>
      </c>
      <c r="G37" s="19" t="s">
        <v>171</v>
      </c>
      <c r="H37" s="19" t="s">
        <v>258</v>
      </c>
      <c r="I37" s="19" t="s">
        <v>259</v>
      </c>
      <c r="J37" s="19" t="s">
        <v>171</v>
      </c>
      <c r="K37" s="19" t="s">
        <v>171</v>
      </c>
      <c r="L37" s="34" t="s">
        <v>260</v>
      </c>
      <c r="M37" s="19" t="s">
        <v>171</v>
      </c>
      <c r="N37" s="19">
        <v>10</v>
      </c>
      <c r="O37" s="24" t="s">
        <v>261</v>
      </c>
      <c r="P37" s="26" t="s">
        <v>175</v>
      </c>
    </row>
  </sheetData>
  <mergeCells count="45">
    <mergeCell ref="A6:A10"/>
    <mergeCell ref="A11:A14"/>
    <mergeCell ref="A15:A17"/>
    <mergeCell ref="A20:A26"/>
    <mergeCell ref="B6:B10"/>
    <mergeCell ref="B11:B14"/>
    <mergeCell ref="B15:B17"/>
    <mergeCell ref="B20:B26"/>
    <mergeCell ref="C6:C10"/>
    <mergeCell ref="C11:C14"/>
    <mergeCell ref="C15:C17"/>
    <mergeCell ref="C20:C26"/>
    <mergeCell ref="E6:E10"/>
    <mergeCell ref="E11:E14"/>
    <mergeCell ref="E15:E17"/>
    <mergeCell ref="E20:E26"/>
    <mergeCell ref="F6:F10"/>
    <mergeCell ref="F11:F14"/>
    <mergeCell ref="F15:F17"/>
    <mergeCell ref="F20:F26"/>
    <mergeCell ref="G6:G10"/>
    <mergeCell ref="G11:G14"/>
    <mergeCell ref="G15:G17"/>
    <mergeCell ref="G20:G26"/>
    <mergeCell ref="H6:H10"/>
    <mergeCell ref="I6:I10"/>
    <mergeCell ref="J6:J10"/>
    <mergeCell ref="K6:K10"/>
    <mergeCell ref="L6:L10"/>
    <mergeCell ref="L20:L26"/>
    <mergeCell ref="M6:M10"/>
    <mergeCell ref="M11:M14"/>
    <mergeCell ref="M15:M17"/>
    <mergeCell ref="M20:M26"/>
    <mergeCell ref="P6:P10"/>
    <mergeCell ref="P11:P14"/>
    <mergeCell ref="P15:P17"/>
    <mergeCell ref="P20:P26"/>
    <mergeCell ref="N6:N10"/>
    <mergeCell ref="N11:N14"/>
    <mergeCell ref="N20:N26"/>
    <mergeCell ref="O6:O10"/>
    <mergeCell ref="O11:O14"/>
    <mergeCell ref="O15:O17"/>
    <mergeCell ref="O20:O26"/>
  </mergeCells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8</vt:i4>
      </vt:variant>
    </vt:vector>
  </HeadingPairs>
  <TitlesOfParts>
    <vt:vector size="13" baseType="lpstr">
      <vt:lpstr>维生素及药物浓度检测（23项）</vt:lpstr>
      <vt:lpstr>特殊类检测（33项）</vt:lpstr>
      <vt:lpstr>遗传代谢病检测（5项）</vt:lpstr>
      <vt:lpstr>血液病分子生物和流式细胞学检测（36项）</vt:lpstr>
      <vt:lpstr>无收费标准21项</vt:lpstr>
      <vt:lpstr>'特殊类检测（33项）'!Print_Area</vt:lpstr>
      <vt:lpstr>'维生素及药物浓度检测（23项）'!Print_Area</vt:lpstr>
      <vt:lpstr>'血液病分子生物和流式细胞学检测（36项）'!Print_Area</vt:lpstr>
      <vt:lpstr>'遗传代谢病检测（5项）'!Print_Area</vt:lpstr>
      <vt:lpstr>'特殊类检测（33项）'!Print_Titles</vt:lpstr>
      <vt:lpstr>'维生素及药物浓度检测（23项）'!Print_Titles</vt:lpstr>
      <vt:lpstr>'血液病分子生物和流式细胞学检测（36项）'!Print_Titles</vt:lpstr>
      <vt:lpstr>'遗传代谢病检测（5项）'!Print_Titles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cxl</dc:creator>
  <cp:lastModifiedBy>陈超宇</cp:lastModifiedBy>
  <cp:lastPrinted>2025-07-30T06:44:59Z</cp:lastPrinted>
  <dcterms:created xsi:type="dcterms:W3CDTF">2006-09-16T00:00:00Z</dcterms:created>
  <dcterms:modified xsi:type="dcterms:W3CDTF">2025-09-05T02:42:16Z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ABB541C2F96F4455B2A97E4040DECE68_13</vt:lpwstr>
  </property>
  <property fmtid="{D5CDD505-2E9C-101B-9397-08002B2CF9AE}" pid="3" name="KSOProductBuildVer">
    <vt:lpwstr>2052-12.1.0.21541</vt:lpwstr>
  </property>
</Properties>
</file>